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40" windowHeight="12150" activeTab="0"/>
  </bookViews>
  <sheets>
    <sheet name="Лист1" sheetId="1" r:id="rId1"/>
  </sheets>
  <definedNames>
    <definedName name="_xlnm.Print_Area" localSheetId="0">'Лист1'!$A$1:$U$45</definedName>
  </definedNames>
  <calcPr fullCalcOnLoad="1"/>
</workbook>
</file>

<file path=xl/sharedStrings.xml><?xml version="1.0" encoding="utf-8"?>
<sst xmlns="http://schemas.openxmlformats.org/spreadsheetml/2006/main" count="123" uniqueCount="82">
  <si>
    <t>наименование программы</t>
  </si>
  <si>
    <t>нормативный акт</t>
  </si>
  <si>
    <t>период</t>
  </si>
  <si>
    <t>год</t>
  </si>
  <si>
    <t>1 кв</t>
  </si>
  <si>
    <t>2 кв</t>
  </si>
  <si>
    <t>3 кв</t>
  </si>
  <si>
    <t>4 кв</t>
  </si>
  <si>
    <t>исполнение, тыс. руб.</t>
  </si>
  <si>
    <t>отклонение, тыс. руб.</t>
  </si>
  <si>
    <t>% исполнения к годовым ЛБО</t>
  </si>
  <si>
    <t>Утверждено в бюджете (ЛБО), тыс. руб.</t>
  </si>
  <si>
    <t>Долгосрочная целевая программа «Развитие малых форм хозяйствования в АПК на территории КК» на 2010-2012 годы КЦСР 5221800</t>
  </si>
  <si>
    <t>Краевая целевая программа «Пастбища для выпаса коров, содержащихся в личных подсобных хозяйствах на территории Краснодарского края» на 2008-2012 годы, КЦСР 5225300</t>
  </si>
  <si>
    <t>районные программы</t>
  </si>
  <si>
    <t>2011г.</t>
  </si>
  <si>
    <t>2012г.</t>
  </si>
  <si>
    <t>Постановление главы администрации (губернатора) КК № 1187 от 29.12.2009г.</t>
  </si>
  <si>
    <t>ЗКК от 13.03.2008г. № 1406-КЗ</t>
  </si>
  <si>
    <t>2013г.</t>
  </si>
  <si>
    <t>2014г.</t>
  </si>
  <si>
    <t>сумма по программе за счет средств бюджета</t>
  </si>
  <si>
    <t>Ведомственная целевая программа «Капитальный ремонт объектов муниципального имущества муниципального образования приморско-Ахтарский район на 2011-2012 годы» КЦСР 7951103</t>
  </si>
  <si>
    <t>Постановление администрации МО Приморско-Ахтарский район № 2554 от 31.12.2011г.</t>
  </si>
  <si>
    <t>Постановление администрации МО Приморско-Ахтарский район № 2338 от 10.12.2010г.</t>
  </si>
  <si>
    <t>Постановлене главы администрации (губернатора) КК от 23.11.2010г. № 1040</t>
  </si>
  <si>
    <t>Ведомственная целевая программа «О взаимодействии органов местного самоуправления и общественных организаций на 2011-2012 годы», КЦСР 7951111</t>
  </si>
  <si>
    <t>Постановление администрации МО Приморско-Ахтарский район № 598 от 01.04.2011г.</t>
  </si>
  <si>
    <t>Долгосрочная целевая программа «Организация отдыха, оздоровления и занятости детей и подростков в муниципальном образовании Приморско-Ахтарский  район  на 2011-2013 годы, КЦСР 7951203</t>
  </si>
  <si>
    <t>Постановление администрации МО Приморско-Ахтарский район № 2494/1 от 27.12.2010г.</t>
  </si>
  <si>
    <t>Ведомственная целевая программа реализации молодежной политики в Приморско-Ахтарском районе «Молодежь Приморско-Ахтарского  района"  на 2011-2013 годы, КЦСР 7951106</t>
  </si>
  <si>
    <t>Долгосрочная целевая программа «Поддержка малого и среднего предпринимательства в МО Приморско-Ахтарский район на 2011-2013 годы», КЦСР 7951205</t>
  </si>
  <si>
    <t>Постановление администрации МО Приморско-Ахтарский район № 1942 от 22.10.2010г.</t>
  </si>
  <si>
    <t>* сумма по программам указана общая, по всем отраслям</t>
  </si>
  <si>
    <t>Постановлене главы администрации (губернатора) КК от 03.11.2010г. № 972</t>
  </si>
  <si>
    <t>Ведомственная целевая программа «Развитие детско-юношеского спорта в Краснодарском крае на 2011-2013 годы» КЦСР 5248900</t>
  </si>
  <si>
    <t>Постановление администрации МО Приморско-Ахтарский район № 1481 от 20.07.2009г.</t>
  </si>
  <si>
    <t>Постановление администрации МО Приморско-Ахтарский район № 1080 от 01.06.2011г.</t>
  </si>
  <si>
    <t>Долгосрочная целевая программа «Энергосбережение и повышение знргетической эффективности в МО Приморско-Ахтарский район на 2010-2012 годы», КЦСР 7951209</t>
  </si>
  <si>
    <t>Постановление администрации МО Приморско-Ахтарский район № 1440 от 17.08.2010г.</t>
  </si>
  <si>
    <t>Краевые программы</t>
  </si>
  <si>
    <t>№ п/п</t>
  </si>
  <si>
    <t>Ведомственная целевая программа «Проведение инвестиционных и имиджевых  мероприятий  МО Приморско-Ахтарский район на 2012 год» КЦСР 7951114</t>
  </si>
  <si>
    <t xml:space="preserve">Постановление главы администрации (губернатора) КК
от 19.01. 2012 г. N 31
</t>
  </si>
  <si>
    <t>Долгосрочная краевая целевая программа "Предупреждение
риска заноса, распространения и ликвидация очагов африканской чумы
свиней на территории КК на 2012 - 2015 годы" КЦСР 5227000</t>
  </si>
  <si>
    <t>Постановление администрации МО Приморско-Ахтарский район № 54  от 24.01.2012г.</t>
  </si>
  <si>
    <t>Постановление администрации МО Приморско-Ахтарский район № 1281 от 12.06.2012г.</t>
  </si>
  <si>
    <t>Постановление администрации МО Приморско-Ахтарский район № 1088 от 01.07.2010г.</t>
  </si>
  <si>
    <t>Долгосрочная целевая программа  «Комплексные меры по противодействию злоупотреблению наркотиками и их незаконному обороту, обеспечению общественного порядка и безопасности граждан на улицах и других общественных местах на территории МО Приморско-Ахтарский район на 2012-2014 годы КЦСР 7951210</t>
  </si>
  <si>
    <t>Долгосрочная целевая программа «Развитие санаторно-курортного  и туристского комплекса в МО Приморско-Ахтарский район на 2010-2013 годы» КЦСР 7951201</t>
  </si>
  <si>
    <t>971,57*</t>
  </si>
  <si>
    <t>854,57*</t>
  </si>
  <si>
    <t>949,57*</t>
  </si>
  <si>
    <t>998,9*</t>
  </si>
  <si>
    <t xml:space="preserve">Постановление главы администрации (губернатора) КК
от 10.05. 2011 г. N 437
</t>
  </si>
  <si>
    <t>Постановление администрации МО Приморско-Ахтарский район № 1013 от 24.05.2011г.</t>
  </si>
  <si>
    <t>Постановление Правительства РФ от 17.12. 2010 г. N 1050</t>
  </si>
  <si>
    <t>Постановление главы администрации (губернатора) КК
от 30.04.2010 г. N 314</t>
  </si>
  <si>
    <t>Ведомственная целевая программа «Развитие социальной инфраструктуры для строительства жилья экономкласса"  на 2011-2012 годы, КЦСР 7951123</t>
  </si>
  <si>
    <t>20121г.</t>
  </si>
  <si>
    <t>2330,9*</t>
  </si>
  <si>
    <t>Закон Краснодарского края от 11.12.2008 г. N 1616-КЗ</t>
  </si>
  <si>
    <t>Ведомственная целевая программа «Информационное обслуживание деятельности администрации и Совета муниципального образования Приморско-Ахтарский район» на 2012 год, КЦСР 7951102</t>
  </si>
  <si>
    <t>Постановление администрации МО Приморско-Ахтарский район № 2903 от 22.12.2011г.</t>
  </si>
  <si>
    <t>Постановление главы администрации (губернатора) КК
от 10.08. 2010 г. N 671</t>
  </si>
  <si>
    <t>Целевая программа «Развитие массового спорта на территории муниципального образования Приморско-Ахтарский район на 2012-2014 годы», КЦСР 7951207</t>
  </si>
  <si>
    <t>Краевая ведомственная целевая программа реализации государственной молодежной политики в Краснодарском крае «Молодежь Кубани» на 2011-2013 годы» КЦСР 5244799</t>
  </si>
  <si>
    <t>Постановление главы администрации (губернатора) КК
от 09.06.2010 г. N 436</t>
  </si>
  <si>
    <t>Постановление главы администрации (губернатора) КК
от 30.06.2011 г. N 670</t>
  </si>
  <si>
    <t>Приказ отдела культуры администрации МО Приморско-Ахтарский район № 51-П от 15.06.2012г.</t>
  </si>
  <si>
    <t xml:space="preserve"> Краевая целевая программа "Кадровое обеспечение сферы культуры и искусства Краснодарского края" (осуществление выплат стимулирующего характера отдельным категориям работников) КЦСР 5223804
</t>
  </si>
  <si>
    <t xml:space="preserve"> Краевая целевая программа "Стадион" на 2010-2012 годы КЦСР 5223700
</t>
  </si>
  <si>
    <t xml:space="preserve">Ведомственная краевая целевая программа "Содействие субъектам физической культуры и спорта и развитию массового спорта на Кубани на 2012-2014 годы" КЦСР 5242300
</t>
  </si>
  <si>
    <t>Программа социально-экономического развития северных районов Краснодарского края ("Север") на 2009-2010 годы КЦСР 5223300</t>
  </si>
  <si>
    <t>Долгосрочная краевая целевая программа "Жилище" на 2011-2015 годы КЦСР 1008832</t>
  </si>
  <si>
    <t>Федеральная целевая программа "Жилище" на 2011-2015 годы" КЦСР 1008831</t>
  </si>
  <si>
    <t xml:space="preserve">Долгосрочная краевая целевая программа «Газификация КК (2012-2016 годы)» (газификация х. Новопокровский и газоснабжение х. Новонекрасовский) КЦСР 5221000 </t>
  </si>
  <si>
    <t xml:space="preserve"> Ведомственная целевая программа "Кадровое обеспечение учреждений, подведомственных отделу культуры администрации муниципального образования Приморско-Ахтарский район на 2012 год" КЦСР 7951126
</t>
  </si>
  <si>
    <t>Ведомственная целевая программа «Строительство объектов газификации  поселений муниципального образования Приморско-Ахтарский район на 2012-2014 годы» КЦСР 7951124</t>
  </si>
  <si>
    <t xml:space="preserve">Краевая целевая программа "Об улучшении демографической ситуации в Краснодарском крае" на 2008-2010 годы (организация бесплатного питания детей из малообеспеченных семей)
КЦСР 5227601
</t>
  </si>
  <si>
    <t>Закон Краснодарского края от 11.11.2008 г. N 1575-КЗ</t>
  </si>
  <si>
    <t>Сведения о районных и краевых целевых программах по состоянию на 01.10.2012г. по администрации муниципального образования Приморско-Ахтарский районАхтарский район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</si>
</sst>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34" borderId="12" xfId="0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wrapText="1"/>
    </xf>
    <xf numFmtId="164" fontId="2" fillId="34" borderId="12" xfId="0" applyNumberFormat="1" applyFont="1" applyFill="1" applyBorder="1" applyAlignment="1">
      <alignment wrapText="1"/>
    </xf>
    <xf numFmtId="164" fontId="2" fillId="34" borderId="13" xfId="0" applyNumberFormat="1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164" fontId="2" fillId="34" borderId="14" xfId="0" applyNumberFormat="1" applyFont="1" applyFill="1" applyBorder="1" applyAlignment="1">
      <alignment wrapText="1"/>
    </xf>
    <xf numFmtId="164" fontId="2" fillId="33" borderId="14" xfId="0" applyNumberFormat="1" applyFont="1" applyFill="1" applyBorder="1" applyAlignment="1">
      <alignment wrapText="1"/>
    </xf>
    <xf numFmtId="164" fontId="2" fillId="34" borderId="15" xfId="0" applyNumberFormat="1" applyFont="1" applyFill="1" applyBorder="1" applyAlignment="1">
      <alignment wrapText="1"/>
    </xf>
    <xf numFmtId="164" fontId="2" fillId="0" borderId="16" xfId="0" applyNumberFormat="1" applyFont="1" applyFill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0" borderId="15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164" fontId="2" fillId="0" borderId="0" xfId="0" applyNumberFormat="1" applyFont="1" applyAlignment="1">
      <alignment wrapText="1"/>
    </xf>
    <xf numFmtId="164" fontId="2" fillId="34" borderId="12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164" fontId="2" fillId="33" borderId="18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164" fontId="2" fillId="33" borderId="19" xfId="0" applyNumberFormat="1" applyFont="1" applyFill="1" applyBorder="1" applyAlignment="1">
      <alignment wrapText="1"/>
    </xf>
    <xf numFmtId="164" fontId="2" fillId="34" borderId="14" xfId="0" applyNumberFormat="1" applyFont="1" applyFill="1" applyBorder="1" applyAlignment="1">
      <alignment horizontal="right" wrapText="1"/>
    </xf>
    <xf numFmtId="164" fontId="2" fillId="0" borderId="19" xfId="0" applyNumberFormat="1" applyFont="1" applyFill="1" applyBorder="1" applyAlignment="1">
      <alignment wrapText="1"/>
    </xf>
    <xf numFmtId="164" fontId="2" fillId="0" borderId="2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19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0" applyNumberFormat="1" applyFont="1" applyFill="1" applyBorder="1" applyAlignment="1">
      <alignment wrapText="1"/>
    </xf>
    <xf numFmtId="164" fontId="2" fillId="0" borderId="18" xfId="0" applyNumberFormat="1" applyFont="1" applyBorder="1" applyAlignment="1">
      <alignment wrapText="1"/>
    </xf>
    <xf numFmtId="164" fontId="2" fillId="0" borderId="18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SheetLayoutView="100" zoomScalePageLayoutView="0" workbookViewId="0" topLeftCell="A1">
      <selection activeCell="V42" sqref="V42"/>
    </sheetView>
  </sheetViews>
  <sheetFormatPr defaultColWidth="9.00390625" defaultRowHeight="12.75"/>
  <cols>
    <col min="1" max="1" width="6.375" style="0" customWidth="1"/>
    <col min="2" max="2" width="33.25390625" style="0" customWidth="1"/>
    <col min="3" max="3" width="21.625" style="0" customWidth="1"/>
    <col min="5" max="5" width="13.75390625" style="0" customWidth="1"/>
    <col min="6" max="6" width="9.625" style="0" bestFit="1" customWidth="1"/>
    <col min="10" max="10" width="10.875" style="0" customWidth="1"/>
    <col min="21" max="21" width="12.375" style="0" customWidth="1"/>
  </cols>
  <sheetData>
    <row r="1" spans="2:21" ht="18.75">
      <c r="B1" s="1"/>
      <c r="C1" s="1"/>
      <c r="D1" s="70" t="s">
        <v>81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2:19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25.5" customHeight="1">
      <c r="A3" s="66" t="s">
        <v>41</v>
      </c>
      <c r="B3" s="65" t="s">
        <v>0</v>
      </c>
      <c r="C3" s="65" t="s">
        <v>1</v>
      </c>
      <c r="D3" s="65" t="s">
        <v>2</v>
      </c>
      <c r="E3" s="65" t="s">
        <v>21</v>
      </c>
      <c r="F3" s="65" t="s">
        <v>11</v>
      </c>
      <c r="G3" s="65"/>
      <c r="H3" s="65"/>
      <c r="I3" s="65"/>
      <c r="J3" s="65"/>
      <c r="K3" s="65" t="s">
        <v>8</v>
      </c>
      <c r="L3" s="65"/>
      <c r="M3" s="65"/>
      <c r="N3" s="65"/>
      <c r="O3" s="65"/>
      <c r="P3" s="65" t="s">
        <v>9</v>
      </c>
      <c r="Q3" s="65"/>
      <c r="R3" s="65"/>
      <c r="S3" s="65"/>
      <c r="T3" s="65"/>
      <c r="U3" s="65" t="s">
        <v>10</v>
      </c>
    </row>
    <row r="4" spans="1:21" ht="41.25" customHeight="1">
      <c r="A4" s="66"/>
      <c r="B4" s="65"/>
      <c r="C4" s="65"/>
      <c r="D4" s="65"/>
      <c r="E4" s="65"/>
      <c r="F4" s="8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8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8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65"/>
    </row>
    <row r="5" spans="1:21" ht="15.75">
      <c r="A5" s="66"/>
      <c r="B5" s="4">
        <v>1</v>
      </c>
      <c r="C5" s="4">
        <v>2</v>
      </c>
      <c r="D5" s="4">
        <v>3</v>
      </c>
      <c r="E5" s="4">
        <v>4</v>
      </c>
      <c r="F5" s="9">
        <v>5</v>
      </c>
      <c r="G5" s="4">
        <v>6</v>
      </c>
      <c r="H5" s="4">
        <v>7</v>
      </c>
      <c r="I5" s="4">
        <v>8</v>
      </c>
      <c r="J5" s="4">
        <v>9</v>
      </c>
      <c r="K5" s="9">
        <v>10</v>
      </c>
      <c r="L5" s="4">
        <v>11</v>
      </c>
      <c r="M5" s="4">
        <v>12</v>
      </c>
      <c r="N5" s="4">
        <v>13</v>
      </c>
      <c r="O5" s="4">
        <v>14</v>
      </c>
      <c r="P5" s="9">
        <v>15</v>
      </c>
      <c r="Q5" s="4">
        <v>16</v>
      </c>
      <c r="R5" s="4">
        <v>17</v>
      </c>
      <c r="S5" s="4">
        <v>18</v>
      </c>
      <c r="T5" s="6">
        <v>19</v>
      </c>
      <c r="U5" s="4">
        <v>20</v>
      </c>
    </row>
    <row r="6" spans="1:21" ht="16.5" thickBot="1">
      <c r="A6" s="67"/>
      <c r="B6" s="12" t="s">
        <v>14</v>
      </c>
      <c r="C6" s="13"/>
      <c r="D6" s="13"/>
      <c r="E6" s="13"/>
      <c r="F6" s="14"/>
      <c r="G6" s="13"/>
      <c r="H6" s="13"/>
      <c r="I6" s="13"/>
      <c r="J6" s="13"/>
      <c r="K6" s="14"/>
      <c r="L6" s="13"/>
      <c r="M6" s="13"/>
      <c r="N6" s="13"/>
      <c r="O6" s="13"/>
      <c r="P6" s="14"/>
      <c r="Q6" s="13"/>
      <c r="R6" s="13"/>
      <c r="S6" s="13"/>
      <c r="T6" s="15"/>
      <c r="U6" s="13"/>
    </row>
    <row r="7" spans="1:22" ht="117" customHeight="1" thickBot="1">
      <c r="A7" s="36">
        <v>1</v>
      </c>
      <c r="B7" s="33" t="s">
        <v>22</v>
      </c>
      <c r="C7" s="33" t="s">
        <v>23</v>
      </c>
      <c r="D7" s="20" t="s">
        <v>16</v>
      </c>
      <c r="E7" s="34">
        <v>1276.8</v>
      </c>
      <c r="F7" s="22">
        <f>SUM(G7:J7)</f>
        <v>1276.8000000000002</v>
      </c>
      <c r="G7" s="21">
        <v>0</v>
      </c>
      <c r="H7" s="21">
        <v>1077.4</v>
      </c>
      <c r="I7" s="21">
        <v>199.4</v>
      </c>
      <c r="J7" s="21">
        <v>0</v>
      </c>
      <c r="K7" s="22">
        <f>SUM(L7:O7)</f>
        <v>203.8</v>
      </c>
      <c r="L7" s="21">
        <v>0</v>
      </c>
      <c r="M7" s="21">
        <v>0</v>
      </c>
      <c r="N7" s="21">
        <v>203.8</v>
      </c>
      <c r="O7" s="21">
        <v>0</v>
      </c>
      <c r="P7" s="22">
        <f>SUM(Q7:T7)</f>
        <v>1073</v>
      </c>
      <c r="Q7" s="21">
        <f aca="true" t="shared" si="0" ref="Q7:T10">SUM(G7-L7)</f>
        <v>0</v>
      </c>
      <c r="R7" s="21">
        <f t="shared" si="0"/>
        <v>1077.4</v>
      </c>
      <c r="S7" s="21">
        <f t="shared" si="0"/>
        <v>-4.400000000000006</v>
      </c>
      <c r="T7" s="21">
        <f t="shared" si="0"/>
        <v>0</v>
      </c>
      <c r="U7" s="23">
        <f>SUM(K7/F7*100)</f>
        <v>15.961779448621552</v>
      </c>
      <c r="V7" s="29"/>
    </row>
    <row r="8" spans="1:22" ht="96" customHeight="1" thickBot="1">
      <c r="A8" s="36">
        <v>2</v>
      </c>
      <c r="B8" s="33" t="s">
        <v>26</v>
      </c>
      <c r="C8" s="33" t="s">
        <v>27</v>
      </c>
      <c r="D8" s="20" t="s">
        <v>16</v>
      </c>
      <c r="E8" s="21">
        <v>500</v>
      </c>
      <c r="F8" s="22">
        <f>SUM(G8:J8)</f>
        <v>500</v>
      </c>
      <c r="G8" s="21">
        <v>100</v>
      </c>
      <c r="H8" s="21">
        <v>130</v>
      </c>
      <c r="I8" s="21">
        <v>125</v>
      </c>
      <c r="J8" s="21">
        <v>145</v>
      </c>
      <c r="K8" s="22">
        <f>SUM(L8:O8)</f>
        <v>365</v>
      </c>
      <c r="L8" s="21">
        <v>100</v>
      </c>
      <c r="M8" s="21">
        <v>150</v>
      </c>
      <c r="N8" s="21">
        <v>115</v>
      </c>
      <c r="O8" s="21">
        <v>0</v>
      </c>
      <c r="P8" s="22">
        <f>SUM(Q8:T8)</f>
        <v>135</v>
      </c>
      <c r="Q8" s="21">
        <f t="shared" si="0"/>
        <v>0</v>
      </c>
      <c r="R8" s="21">
        <f t="shared" si="0"/>
        <v>-20</v>
      </c>
      <c r="S8" s="21">
        <f t="shared" si="0"/>
        <v>10</v>
      </c>
      <c r="T8" s="21">
        <f t="shared" si="0"/>
        <v>145</v>
      </c>
      <c r="U8" s="23">
        <f>SUM(K8/F8*100)</f>
        <v>73</v>
      </c>
      <c r="V8" s="29"/>
    </row>
    <row r="9" spans="1:22" ht="96" customHeight="1" thickBot="1">
      <c r="A9" s="36">
        <v>3</v>
      </c>
      <c r="B9" s="38" t="s">
        <v>42</v>
      </c>
      <c r="C9" s="28" t="s">
        <v>46</v>
      </c>
      <c r="D9" s="20" t="s">
        <v>16</v>
      </c>
      <c r="E9" s="21">
        <v>2000</v>
      </c>
      <c r="F9" s="22">
        <f>SUM(G9:J9)</f>
        <v>2000</v>
      </c>
      <c r="G9" s="21">
        <v>0</v>
      </c>
      <c r="H9" s="21">
        <v>0</v>
      </c>
      <c r="I9" s="21">
        <v>1984</v>
      </c>
      <c r="J9" s="21">
        <v>16</v>
      </c>
      <c r="K9" s="22">
        <f>SUM(L9:O9)</f>
        <v>1862.8</v>
      </c>
      <c r="L9" s="21">
        <v>0</v>
      </c>
      <c r="M9" s="21">
        <v>0</v>
      </c>
      <c r="N9" s="21">
        <v>1862.8</v>
      </c>
      <c r="O9" s="21">
        <v>0</v>
      </c>
      <c r="P9" s="22">
        <f>SUM(F9-K9)</f>
        <v>137.20000000000005</v>
      </c>
      <c r="Q9" s="21">
        <f t="shared" si="0"/>
        <v>0</v>
      </c>
      <c r="R9" s="21">
        <f t="shared" si="0"/>
        <v>0</v>
      </c>
      <c r="S9" s="21">
        <f t="shared" si="0"/>
        <v>121.20000000000005</v>
      </c>
      <c r="T9" s="21">
        <f t="shared" si="0"/>
        <v>16</v>
      </c>
      <c r="U9" s="23">
        <f>SUM(K9/F9*100)</f>
        <v>93.14</v>
      </c>
      <c r="V9" s="30">
        <f>SUM(P9+K9-F9)</f>
        <v>0</v>
      </c>
    </row>
    <row r="10" spans="1:22" ht="28.5" customHeight="1">
      <c r="A10" s="53">
        <v>4</v>
      </c>
      <c r="B10" s="56" t="s">
        <v>48</v>
      </c>
      <c r="C10" s="58" t="s">
        <v>45</v>
      </c>
      <c r="D10" s="16" t="s">
        <v>16</v>
      </c>
      <c r="E10" s="32" t="s">
        <v>50</v>
      </c>
      <c r="F10" s="17">
        <f>SUM(G10:J10)</f>
        <v>345.9</v>
      </c>
      <c r="G10" s="18">
        <v>0</v>
      </c>
      <c r="H10" s="18">
        <v>257.9</v>
      </c>
      <c r="I10" s="18">
        <v>64</v>
      </c>
      <c r="J10" s="18">
        <v>24</v>
      </c>
      <c r="K10" s="17">
        <f>SUM(L10:O10)</f>
        <v>260.4</v>
      </c>
      <c r="L10" s="18">
        <v>0</v>
      </c>
      <c r="M10" s="18">
        <v>144</v>
      </c>
      <c r="N10" s="18">
        <v>116.4</v>
      </c>
      <c r="O10" s="18">
        <v>0</v>
      </c>
      <c r="P10" s="17">
        <f>SUM(F10-K10)</f>
        <v>85.5</v>
      </c>
      <c r="Q10" s="18">
        <f>SUM(G10-L10)</f>
        <v>0</v>
      </c>
      <c r="R10" s="18">
        <f t="shared" si="0"/>
        <v>113.89999999999998</v>
      </c>
      <c r="S10" s="18">
        <f t="shared" si="0"/>
        <v>-52.400000000000006</v>
      </c>
      <c r="T10" s="18">
        <f t="shared" si="0"/>
        <v>24</v>
      </c>
      <c r="U10" s="19">
        <f>SUM(K10/F10*100)</f>
        <v>75.28187337380746</v>
      </c>
      <c r="V10" s="30"/>
    </row>
    <row r="11" spans="1:22" ht="30.75" customHeight="1">
      <c r="A11" s="55"/>
      <c r="B11" s="68"/>
      <c r="C11" s="69"/>
      <c r="D11" s="35" t="s">
        <v>19</v>
      </c>
      <c r="E11" s="44" t="s">
        <v>51</v>
      </c>
      <c r="F11" s="7"/>
      <c r="G11" s="10"/>
      <c r="H11" s="10"/>
      <c r="I11" s="10"/>
      <c r="J11" s="10"/>
      <c r="K11" s="7"/>
      <c r="L11" s="10"/>
      <c r="M11" s="10"/>
      <c r="N11" s="10"/>
      <c r="O11" s="10"/>
      <c r="P11" s="7"/>
      <c r="Q11" s="10"/>
      <c r="R11" s="10"/>
      <c r="S11" s="10"/>
      <c r="T11" s="10"/>
      <c r="U11" s="24"/>
      <c r="V11" s="30"/>
    </row>
    <row r="12" spans="1:22" ht="136.5" customHeight="1" thickBot="1">
      <c r="A12" s="54"/>
      <c r="B12" s="57"/>
      <c r="C12" s="59"/>
      <c r="D12" s="43" t="s">
        <v>20</v>
      </c>
      <c r="E12" s="45" t="s">
        <v>52</v>
      </c>
      <c r="F12" s="39"/>
      <c r="G12" s="41"/>
      <c r="H12" s="41"/>
      <c r="I12" s="41"/>
      <c r="J12" s="41"/>
      <c r="K12" s="39"/>
      <c r="L12" s="41"/>
      <c r="M12" s="41"/>
      <c r="N12" s="41"/>
      <c r="O12" s="41"/>
      <c r="P12" s="39"/>
      <c r="Q12" s="41"/>
      <c r="R12" s="41"/>
      <c r="S12" s="41"/>
      <c r="T12" s="41"/>
      <c r="U12" s="42"/>
      <c r="V12" s="30"/>
    </row>
    <row r="13" spans="1:22" ht="23.25" customHeight="1">
      <c r="A13" s="53">
        <v>5</v>
      </c>
      <c r="B13" s="56" t="s">
        <v>49</v>
      </c>
      <c r="C13" s="58" t="s">
        <v>47</v>
      </c>
      <c r="D13" s="16" t="s">
        <v>16</v>
      </c>
      <c r="E13" s="18">
        <v>812</v>
      </c>
      <c r="F13" s="17">
        <f>SUM(G13:J13)</f>
        <v>251.4</v>
      </c>
      <c r="G13" s="18">
        <v>38.4</v>
      </c>
      <c r="H13" s="18">
        <v>21.6</v>
      </c>
      <c r="I13" s="18">
        <v>191.4</v>
      </c>
      <c r="J13" s="18">
        <v>0</v>
      </c>
      <c r="K13" s="17">
        <f>SUM(L13:O13)</f>
        <v>133.3</v>
      </c>
      <c r="L13" s="18">
        <v>38</v>
      </c>
      <c r="M13" s="18">
        <v>0</v>
      </c>
      <c r="N13" s="18">
        <v>95.3</v>
      </c>
      <c r="O13" s="18">
        <v>0</v>
      </c>
      <c r="P13" s="17">
        <f>SUM(F13-K13)</f>
        <v>118.1</v>
      </c>
      <c r="Q13" s="18">
        <f>SUM(G13-L13)</f>
        <v>0.3999999999999986</v>
      </c>
      <c r="R13" s="18">
        <f>SUM(H13-M13)</f>
        <v>21.6</v>
      </c>
      <c r="S13" s="18">
        <f>SUM(I13-N13)</f>
        <v>96.10000000000001</v>
      </c>
      <c r="T13" s="18">
        <f>SUM(J13-O13)</f>
        <v>0</v>
      </c>
      <c r="U13" s="19">
        <f>SUM(K13/F13*100)</f>
        <v>53.0230708035004</v>
      </c>
      <c r="V13" s="30"/>
    </row>
    <row r="14" spans="1:22" ht="77.25" customHeight="1" thickBot="1">
      <c r="A14" s="54"/>
      <c r="B14" s="57"/>
      <c r="C14" s="59"/>
      <c r="D14" s="43" t="s">
        <v>19</v>
      </c>
      <c r="E14" s="41">
        <v>570</v>
      </c>
      <c r="F14" s="39"/>
      <c r="G14" s="41"/>
      <c r="H14" s="41"/>
      <c r="I14" s="41"/>
      <c r="J14" s="41"/>
      <c r="K14" s="39"/>
      <c r="L14" s="41"/>
      <c r="M14" s="41"/>
      <c r="N14" s="41"/>
      <c r="O14" s="41"/>
      <c r="P14" s="39"/>
      <c r="Q14" s="41"/>
      <c r="R14" s="41"/>
      <c r="S14" s="41"/>
      <c r="T14" s="41"/>
      <c r="U14" s="42"/>
      <c r="V14" s="30"/>
    </row>
    <row r="15" spans="1:22" ht="27.75" customHeight="1">
      <c r="A15" s="53">
        <v>6</v>
      </c>
      <c r="B15" s="56" t="s">
        <v>31</v>
      </c>
      <c r="C15" s="58" t="s">
        <v>32</v>
      </c>
      <c r="D15" s="16" t="s">
        <v>16</v>
      </c>
      <c r="E15" s="18">
        <v>500</v>
      </c>
      <c r="F15" s="17">
        <f>SUM(G15:J15)</f>
        <v>500</v>
      </c>
      <c r="G15" s="18">
        <v>0</v>
      </c>
      <c r="H15" s="18">
        <v>86.5</v>
      </c>
      <c r="I15" s="18">
        <v>345.5</v>
      </c>
      <c r="J15" s="18">
        <v>68</v>
      </c>
      <c r="K15" s="17">
        <f>SUM(L15:O15)</f>
        <v>369.40000000000003</v>
      </c>
      <c r="L15" s="18">
        <v>0</v>
      </c>
      <c r="M15" s="18">
        <v>58.8</v>
      </c>
      <c r="N15" s="18">
        <v>310.6</v>
      </c>
      <c r="O15" s="18">
        <v>0</v>
      </c>
      <c r="P15" s="17">
        <f>SUM(F15-K15)</f>
        <v>130.59999999999997</v>
      </c>
      <c r="Q15" s="18">
        <f>SUM(G15-L15)</f>
        <v>0</v>
      </c>
      <c r="R15" s="18">
        <f>SUM(H15-M15)</f>
        <v>27.700000000000003</v>
      </c>
      <c r="S15" s="18">
        <f>SUM(I15-N15)</f>
        <v>34.89999999999998</v>
      </c>
      <c r="T15" s="18">
        <f>SUM(J15-O15)</f>
        <v>68</v>
      </c>
      <c r="U15" s="19">
        <f>SUM(K15/F15*100)</f>
        <v>73.88000000000001</v>
      </c>
      <c r="V15" s="30"/>
    </row>
    <row r="16" spans="1:22" ht="66.75" customHeight="1" thickBot="1">
      <c r="A16" s="54"/>
      <c r="B16" s="57"/>
      <c r="C16" s="59"/>
      <c r="D16" s="43" t="s">
        <v>19</v>
      </c>
      <c r="E16" s="41">
        <v>485</v>
      </c>
      <c r="F16" s="39"/>
      <c r="G16" s="41"/>
      <c r="H16" s="41"/>
      <c r="I16" s="41"/>
      <c r="J16" s="41"/>
      <c r="K16" s="39"/>
      <c r="L16" s="41"/>
      <c r="M16" s="41"/>
      <c r="N16" s="41"/>
      <c r="O16" s="41"/>
      <c r="P16" s="39"/>
      <c r="Q16" s="41"/>
      <c r="R16" s="41"/>
      <c r="S16" s="41"/>
      <c r="T16" s="41"/>
      <c r="U16" s="42"/>
      <c r="V16" s="30"/>
    </row>
    <row r="17" spans="1:22" ht="111" thickBot="1">
      <c r="A17" s="36">
        <v>7</v>
      </c>
      <c r="B17" s="28" t="s">
        <v>38</v>
      </c>
      <c r="C17" s="28" t="s">
        <v>39</v>
      </c>
      <c r="D17" s="20" t="s">
        <v>16</v>
      </c>
      <c r="E17" s="40" t="s">
        <v>53</v>
      </c>
      <c r="F17" s="17">
        <f>SUM(G17:J17)</f>
        <v>133.3</v>
      </c>
      <c r="G17" s="21">
        <v>0</v>
      </c>
      <c r="H17" s="21">
        <v>0</v>
      </c>
      <c r="I17" s="21">
        <v>133.3</v>
      </c>
      <c r="J17" s="21">
        <v>0</v>
      </c>
      <c r="K17" s="17">
        <f>SUM(L17:O17)</f>
        <v>0</v>
      </c>
      <c r="L17" s="21">
        <v>0</v>
      </c>
      <c r="M17" s="21">
        <v>0</v>
      </c>
      <c r="N17" s="21">
        <v>0</v>
      </c>
      <c r="O17" s="21">
        <v>0</v>
      </c>
      <c r="P17" s="22">
        <f>SUM(Q17:T17)</f>
        <v>133.3</v>
      </c>
      <c r="Q17" s="21">
        <f aca="true" t="shared" si="1" ref="Q17:T20">SUM(G17-L17)</f>
        <v>0</v>
      </c>
      <c r="R17" s="21">
        <f t="shared" si="1"/>
        <v>0</v>
      </c>
      <c r="S17" s="21">
        <f t="shared" si="1"/>
        <v>133.3</v>
      </c>
      <c r="T17" s="21">
        <f t="shared" si="1"/>
        <v>0</v>
      </c>
      <c r="U17" s="23">
        <f>SUM(K17/F17*100)</f>
        <v>0</v>
      </c>
      <c r="V17" s="30"/>
    </row>
    <row r="18" spans="1:22" ht="111" thickBot="1">
      <c r="A18" s="36">
        <v>8</v>
      </c>
      <c r="B18" s="28" t="s">
        <v>78</v>
      </c>
      <c r="C18" s="28" t="s">
        <v>55</v>
      </c>
      <c r="D18" s="20" t="s">
        <v>16</v>
      </c>
      <c r="E18" s="40">
        <v>4374.6</v>
      </c>
      <c r="F18" s="17">
        <f>SUM(G18:J18)</f>
        <v>4374.6</v>
      </c>
      <c r="G18" s="21">
        <v>0</v>
      </c>
      <c r="H18" s="21">
        <v>0</v>
      </c>
      <c r="I18" s="21">
        <v>2523</v>
      </c>
      <c r="J18" s="21">
        <v>1851.6</v>
      </c>
      <c r="K18" s="17">
        <f>SUM(L18:O18)</f>
        <v>2521.4</v>
      </c>
      <c r="L18" s="21">
        <v>0</v>
      </c>
      <c r="M18" s="21">
        <v>0</v>
      </c>
      <c r="N18" s="21">
        <v>2521.4</v>
      </c>
      <c r="O18" s="21">
        <v>0</v>
      </c>
      <c r="P18" s="22">
        <f>SUM(Q18:T18)</f>
        <v>1853.1999999999998</v>
      </c>
      <c r="Q18" s="21">
        <f t="shared" si="1"/>
        <v>0</v>
      </c>
      <c r="R18" s="21">
        <f t="shared" si="1"/>
        <v>0</v>
      </c>
      <c r="S18" s="21">
        <f t="shared" si="1"/>
        <v>1.599999999999909</v>
      </c>
      <c r="T18" s="21">
        <f t="shared" si="1"/>
        <v>1851.6</v>
      </c>
      <c r="U18" s="23">
        <f>SUM(K18/F18*100)</f>
        <v>57.637269693229086</v>
      </c>
      <c r="V18" s="30"/>
    </row>
    <row r="19" spans="1:22" ht="95.25" thickBot="1">
      <c r="A19" s="36">
        <v>9</v>
      </c>
      <c r="B19" s="33" t="s">
        <v>58</v>
      </c>
      <c r="C19" s="33" t="s">
        <v>37</v>
      </c>
      <c r="D19" s="20" t="s">
        <v>59</v>
      </c>
      <c r="E19" s="21">
        <v>3403.5</v>
      </c>
      <c r="F19" s="17">
        <f>SUM(G19:J19)</f>
        <v>3403.5</v>
      </c>
      <c r="G19" s="21">
        <v>1625.2</v>
      </c>
      <c r="H19" s="21">
        <v>1683.5</v>
      </c>
      <c r="I19" s="21">
        <v>94.8</v>
      </c>
      <c r="J19" s="21">
        <v>0</v>
      </c>
      <c r="K19" s="17">
        <f>SUM(L19:O19)</f>
        <v>2141</v>
      </c>
      <c r="L19" s="21">
        <v>631.1</v>
      </c>
      <c r="M19" s="21">
        <v>952.6</v>
      </c>
      <c r="N19" s="21">
        <v>557.3</v>
      </c>
      <c r="O19" s="21">
        <v>0</v>
      </c>
      <c r="P19" s="22">
        <f>SUM(Q19:T19)</f>
        <v>1262.5</v>
      </c>
      <c r="Q19" s="21">
        <f t="shared" si="1"/>
        <v>994.1</v>
      </c>
      <c r="R19" s="21">
        <f t="shared" si="1"/>
        <v>730.9</v>
      </c>
      <c r="S19" s="21">
        <f t="shared" si="1"/>
        <v>-462.49999999999994</v>
      </c>
      <c r="T19" s="21">
        <f t="shared" si="1"/>
        <v>0</v>
      </c>
      <c r="U19" s="23">
        <f>SUM(K19/F19*100)</f>
        <v>62.90583223152637</v>
      </c>
      <c r="V19" s="30"/>
    </row>
    <row r="20" spans="1:22" ht="26.25" customHeight="1">
      <c r="A20" s="53">
        <v>10</v>
      </c>
      <c r="B20" s="58" t="s">
        <v>28</v>
      </c>
      <c r="C20" s="58" t="s">
        <v>24</v>
      </c>
      <c r="D20" s="16" t="s">
        <v>16</v>
      </c>
      <c r="E20" s="32" t="s">
        <v>60</v>
      </c>
      <c r="F20" s="17">
        <f>SUM(G20:J20)</f>
        <v>472.20000000000005</v>
      </c>
      <c r="G20" s="18">
        <v>0</v>
      </c>
      <c r="H20" s="18">
        <v>269.8</v>
      </c>
      <c r="I20" s="18">
        <v>202.4</v>
      </c>
      <c r="J20" s="18">
        <v>0</v>
      </c>
      <c r="K20" s="17">
        <f>SUM(L20:O20)</f>
        <v>470</v>
      </c>
      <c r="L20" s="18">
        <v>0</v>
      </c>
      <c r="M20" s="18">
        <v>150.6</v>
      </c>
      <c r="N20" s="18">
        <v>319.4</v>
      </c>
      <c r="O20" s="18">
        <v>0</v>
      </c>
      <c r="P20" s="17">
        <f>SUM(F20-K20)</f>
        <v>2.2000000000000455</v>
      </c>
      <c r="Q20" s="18">
        <f t="shared" si="1"/>
        <v>0</v>
      </c>
      <c r="R20" s="18">
        <f t="shared" si="1"/>
        <v>119.20000000000002</v>
      </c>
      <c r="S20" s="18">
        <f t="shared" si="1"/>
        <v>-116.99999999999997</v>
      </c>
      <c r="T20" s="18">
        <f t="shared" si="1"/>
        <v>0</v>
      </c>
      <c r="U20" s="19">
        <f>SUM(K20/F20*100)</f>
        <v>99.53409572215162</v>
      </c>
      <c r="V20" s="30"/>
    </row>
    <row r="21" spans="1:22" ht="87" customHeight="1" thickBot="1">
      <c r="A21" s="54"/>
      <c r="B21" s="59"/>
      <c r="C21" s="59"/>
      <c r="D21" s="43" t="s">
        <v>19</v>
      </c>
      <c r="E21" s="45" t="s">
        <v>60</v>
      </c>
      <c r="F21" s="39"/>
      <c r="G21" s="41"/>
      <c r="H21" s="41"/>
      <c r="I21" s="41"/>
      <c r="J21" s="41"/>
      <c r="K21" s="39"/>
      <c r="L21" s="41"/>
      <c r="M21" s="41"/>
      <c r="N21" s="41"/>
      <c r="O21" s="41"/>
      <c r="P21" s="39"/>
      <c r="Q21" s="41"/>
      <c r="R21" s="41"/>
      <c r="S21" s="41"/>
      <c r="T21" s="41"/>
      <c r="U21" s="42"/>
      <c r="V21" s="30"/>
    </row>
    <row r="22" spans="1:22" ht="111" thickBot="1">
      <c r="A22" s="36">
        <v>11</v>
      </c>
      <c r="B22" s="28" t="s">
        <v>62</v>
      </c>
      <c r="C22" s="28" t="s">
        <v>63</v>
      </c>
      <c r="D22" s="20" t="s">
        <v>15</v>
      </c>
      <c r="E22" s="21">
        <v>2600</v>
      </c>
      <c r="F22" s="17">
        <f>SUM(G22:J22)</f>
        <v>2600</v>
      </c>
      <c r="G22" s="21">
        <v>460</v>
      </c>
      <c r="H22" s="21">
        <v>640</v>
      </c>
      <c r="I22" s="21">
        <v>950</v>
      </c>
      <c r="J22" s="21">
        <v>550</v>
      </c>
      <c r="K22" s="17">
        <f>SUM(L22:O22)</f>
        <v>1803.8</v>
      </c>
      <c r="L22" s="21">
        <v>434.3</v>
      </c>
      <c r="M22" s="21">
        <v>607.2</v>
      </c>
      <c r="N22" s="21">
        <v>762.3</v>
      </c>
      <c r="O22" s="21">
        <v>0</v>
      </c>
      <c r="P22" s="22">
        <f aca="true" t="shared" si="2" ref="P22:T23">SUM(F22-K22)</f>
        <v>796.2</v>
      </c>
      <c r="Q22" s="21">
        <f t="shared" si="2"/>
        <v>25.69999999999999</v>
      </c>
      <c r="R22" s="21">
        <f t="shared" si="2"/>
        <v>32.799999999999955</v>
      </c>
      <c r="S22" s="21">
        <f t="shared" si="2"/>
        <v>187.70000000000005</v>
      </c>
      <c r="T22" s="21">
        <f t="shared" si="2"/>
        <v>550</v>
      </c>
      <c r="U22" s="23">
        <f>SUM(K22/F22*100)</f>
        <v>69.37692307692308</v>
      </c>
      <c r="V22" s="30"/>
    </row>
    <row r="23" spans="1:22" ht="144.75" customHeight="1" thickBot="1">
      <c r="A23" s="36">
        <v>12</v>
      </c>
      <c r="B23" s="28" t="s">
        <v>77</v>
      </c>
      <c r="C23" s="28" t="s">
        <v>69</v>
      </c>
      <c r="D23" s="20" t="s">
        <v>16</v>
      </c>
      <c r="E23" s="21">
        <v>75.6</v>
      </c>
      <c r="F23" s="17">
        <f>SUM(G23:J23)</f>
        <v>75.6</v>
      </c>
      <c r="G23" s="21">
        <v>0</v>
      </c>
      <c r="H23" s="21">
        <v>0</v>
      </c>
      <c r="I23" s="21">
        <v>75.6</v>
      </c>
      <c r="J23" s="21">
        <v>0</v>
      </c>
      <c r="K23" s="17">
        <f>SUM(L23:O23)</f>
        <v>38.4</v>
      </c>
      <c r="L23" s="21">
        <v>0</v>
      </c>
      <c r="M23" s="21">
        <v>0</v>
      </c>
      <c r="N23" s="21">
        <v>38.4</v>
      </c>
      <c r="O23" s="21">
        <v>0</v>
      </c>
      <c r="P23" s="22">
        <f t="shared" si="2"/>
        <v>37.199999999999996</v>
      </c>
      <c r="Q23" s="21">
        <f t="shared" si="2"/>
        <v>0</v>
      </c>
      <c r="R23" s="21">
        <f t="shared" si="2"/>
        <v>0</v>
      </c>
      <c r="S23" s="21">
        <f t="shared" si="2"/>
        <v>37.199999999999996</v>
      </c>
      <c r="T23" s="21">
        <f t="shared" si="2"/>
        <v>0</v>
      </c>
      <c r="U23" s="23">
        <f>SUM(K23/F23*100)</f>
        <v>50.79365079365079</v>
      </c>
      <c r="V23" s="30"/>
    </row>
    <row r="24" spans="1:22" ht="24.75" customHeight="1">
      <c r="A24" s="53">
        <v>13</v>
      </c>
      <c r="B24" s="58" t="s">
        <v>30</v>
      </c>
      <c r="C24" s="58" t="s">
        <v>29</v>
      </c>
      <c r="D24" s="16" t="s">
        <v>16</v>
      </c>
      <c r="E24" s="18">
        <v>689.3</v>
      </c>
      <c r="F24" s="17">
        <f>SUM(G24:J24)</f>
        <v>689.3000000000001</v>
      </c>
      <c r="G24" s="18">
        <v>137.6</v>
      </c>
      <c r="H24" s="18">
        <v>297.6</v>
      </c>
      <c r="I24" s="18">
        <v>168.9</v>
      </c>
      <c r="J24" s="18">
        <v>85.2</v>
      </c>
      <c r="K24" s="17">
        <f>SUM(L24:O24)</f>
        <v>584.5</v>
      </c>
      <c r="L24" s="18">
        <v>70.9</v>
      </c>
      <c r="M24" s="18">
        <v>286.3</v>
      </c>
      <c r="N24" s="18">
        <v>227.3</v>
      </c>
      <c r="O24" s="18">
        <v>0</v>
      </c>
      <c r="P24" s="17">
        <f>SUM(Q24:T24)</f>
        <v>104.8</v>
      </c>
      <c r="Q24" s="18">
        <f>SUM(G24-L24)</f>
        <v>66.69999999999999</v>
      </c>
      <c r="R24" s="18">
        <f>SUM(H24-M24)</f>
        <v>11.300000000000011</v>
      </c>
      <c r="S24" s="18">
        <f>SUM(I24-N24)</f>
        <v>-58.400000000000006</v>
      </c>
      <c r="T24" s="18">
        <f>SUM(J24-O24)</f>
        <v>85.2</v>
      </c>
      <c r="U24" s="19">
        <f>SUM(K24/F24*100)</f>
        <v>84.79617002756419</v>
      </c>
      <c r="V24" s="30"/>
    </row>
    <row r="25" spans="1:22" ht="87.75" customHeight="1" thickBot="1">
      <c r="A25" s="54"/>
      <c r="B25" s="59"/>
      <c r="C25" s="59"/>
      <c r="D25" s="43" t="s">
        <v>19</v>
      </c>
      <c r="E25" s="41">
        <v>548</v>
      </c>
      <c r="F25" s="39"/>
      <c r="G25" s="41"/>
      <c r="H25" s="41"/>
      <c r="I25" s="41"/>
      <c r="J25" s="41"/>
      <c r="K25" s="39"/>
      <c r="L25" s="41"/>
      <c r="M25" s="41"/>
      <c r="N25" s="41"/>
      <c r="O25" s="41"/>
      <c r="P25" s="39"/>
      <c r="Q25" s="41"/>
      <c r="R25" s="41"/>
      <c r="S25" s="41"/>
      <c r="T25" s="41"/>
      <c r="U25" s="42"/>
      <c r="V25" s="30"/>
    </row>
    <row r="26" spans="1:22" ht="24" customHeight="1">
      <c r="A26" s="53">
        <v>14</v>
      </c>
      <c r="B26" s="62" t="s">
        <v>65</v>
      </c>
      <c r="C26" s="62" t="s">
        <v>36</v>
      </c>
      <c r="D26" s="16" t="s">
        <v>16</v>
      </c>
      <c r="E26" s="18">
        <v>5985.8</v>
      </c>
      <c r="F26" s="17">
        <f>SUM(G26:J26)</f>
        <v>2495</v>
      </c>
      <c r="G26" s="18">
        <v>29.4</v>
      </c>
      <c r="H26" s="18">
        <v>1294.1</v>
      </c>
      <c r="I26" s="18">
        <v>1076.3</v>
      </c>
      <c r="J26" s="18">
        <v>95.2</v>
      </c>
      <c r="K26" s="17">
        <f>SUM(L26:O26)</f>
        <v>1875.8</v>
      </c>
      <c r="L26" s="18">
        <v>29.2</v>
      </c>
      <c r="M26" s="18">
        <v>178.6</v>
      </c>
      <c r="N26" s="18">
        <v>1668</v>
      </c>
      <c r="O26" s="18">
        <v>0</v>
      </c>
      <c r="P26" s="17">
        <f>SUM(F26-K26)</f>
        <v>619.2</v>
      </c>
      <c r="Q26" s="18">
        <f>SUM(G26-L26)</f>
        <v>0.1999999999999993</v>
      </c>
      <c r="R26" s="18">
        <f>SUM(H26-M26)</f>
        <v>1115.5</v>
      </c>
      <c r="S26" s="18">
        <f>SUM(I26-N26)</f>
        <v>-591.7</v>
      </c>
      <c r="T26" s="18">
        <f>SUM(J26-O26)</f>
        <v>95.2</v>
      </c>
      <c r="U26" s="19">
        <f>SUM(K26/F26*100)</f>
        <v>75.18236472945891</v>
      </c>
      <c r="V26" s="30"/>
    </row>
    <row r="27" spans="1:22" ht="29.25" customHeight="1">
      <c r="A27" s="55"/>
      <c r="B27" s="63"/>
      <c r="C27" s="63"/>
      <c r="D27" s="35" t="s">
        <v>19</v>
      </c>
      <c r="E27" s="10">
        <v>6185.8</v>
      </c>
      <c r="F27" s="7"/>
      <c r="G27" s="10"/>
      <c r="H27" s="10"/>
      <c r="I27" s="10"/>
      <c r="J27" s="10"/>
      <c r="K27" s="7"/>
      <c r="L27" s="10"/>
      <c r="M27" s="10"/>
      <c r="N27" s="10"/>
      <c r="O27" s="10"/>
      <c r="P27" s="7"/>
      <c r="Q27" s="10"/>
      <c r="R27" s="10"/>
      <c r="S27" s="10"/>
      <c r="T27" s="10"/>
      <c r="U27" s="24"/>
      <c r="V27" s="30"/>
    </row>
    <row r="28" spans="1:22" ht="24" customHeight="1" thickBot="1">
      <c r="A28" s="54"/>
      <c r="B28" s="64"/>
      <c r="C28" s="64"/>
      <c r="D28" s="43" t="s">
        <v>20</v>
      </c>
      <c r="E28" s="41">
        <v>6185.8</v>
      </c>
      <c r="F28" s="39"/>
      <c r="G28" s="41"/>
      <c r="H28" s="41"/>
      <c r="I28" s="41"/>
      <c r="J28" s="41"/>
      <c r="K28" s="39"/>
      <c r="L28" s="41"/>
      <c r="M28" s="41"/>
      <c r="N28" s="41"/>
      <c r="O28" s="41"/>
      <c r="P28" s="39"/>
      <c r="Q28" s="41"/>
      <c r="R28" s="41"/>
      <c r="S28" s="41"/>
      <c r="T28" s="41"/>
      <c r="U28" s="42"/>
      <c r="V28" s="30"/>
    </row>
    <row r="29" spans="1:22" ht="19.5" thickBot="1">
      <c r="A29" s="46"/>
      <c r="B29" s="47" t="s">
        <v>40</v>
      </c>
      <c r="C29" s="48"/>
      <c r="D29" s="49"/>
      <c r="E29" s="50"/>
      <c r="F29" s="37"/>
      <c r="G29" s="51"/>
      <c r="H29" s="51"/>
      <c r="I29" s="51"/>
      <c r="J29" s="51"/>
      <c r="K29" s="37"/>
      <c r="L29" s="51"/>
      <c r="M29" s="51"/>
      <c r="N29" s="51"/>
      <c r="O29" s="51"/>
      <c r="P29" s="37"/>
      <c r="Q29" s="51"/>
      <c r="R29" s="51"/>
      <c r="S29" s="51"/>
      <c r="T29" s="52"/>
      <c r="U29" s="51"/>
      <c r="V29" s="11">
        <f>SUM(P29+K29-F29)</f>
        <v>0</v>
      </c>
    </row>
    <row r="30" spans="1:22" ht="81.75" customHeight="1" thickBot="1">
      <c r="A30" s="36">
        <v>1</v>
      </c>
      <c r="B30" s="38" t="s">
        <v>12</v>
      </c>
      <c r="C30" s="28" t="s">
        <v>17</v>
      </c>
      <c r="D30" s="28" t="s">
        <v>16</v>
      </c>
      <c r="E30" s="26">
        <v>8064</v>
      </c>
      <c r="F30" s="22">
        <f aca="true" t="shared" si="3" ref="F30:F42">SUM(G30:J30)</f>
        <v>8064</v>
      </c>
      <c r="G30" s="25">
        <v>1431.9</v>
      </c>
      <c r="H30" s="25">
        <v>0</v>
      </c>
      <c r="I30" s="25">
        <v>1431.9</v>
      </c>
      <c r="J30" s="25">
        <v>5200.2</v>
      </c>
      <c r="K30" s="22">
        <f>SUM(L30:O30)</f>
        <v>2863.8</v>
      </c>
      <c r="L30" s="25">
        <v>0</v>
      </c>
      <c r="M30" s="25">
        <v>1431.8</v>
      </c>
      <c r="N30" s="25">
        <v>1432</v>
      </c>
      <c r="O30" s="25">
        <v>0</v>
      </c>
      <c r="P30" s="22">
        <f>SUM(F30-K30)</f>
        <v>5200.2</v>
      </c>
      <c r="Q30" s="26">
        <f>SUM(G30-L30)</f>
        <v>1431.9</v>
      </c>
      <c r="R30" s="26">
        <f>SUM(H30-M30)</f>
        <v>-1431.8</v>
      </c>
      <c r="S30" s="26">
        <f>SUM(I30-N30)</f>
        <v>-0.09999999999990905</v>
      </c>
      <c r="T30" s="26">
        <f>SUM(J30-O30)</f>
        <v>5200.2</v>
      </c>
      <c r="U30" s="27">
        <f aca="true" t="shared" si="4" ref="U30:U42">SUM(K30/F30*100)</f>
        <v>35.51339285714286</v>
      </c>
      <c r="V30" s="30">
        <f>SUM(P30+K30-F30)</f>
        <v>0</v>
      </c>
    </row>
    <row r="31" spans="1:22" ht="114.75" customHeight="1" thickBot="1">
      <c r="A31" s="36">
        <v>2</v>
      </c>
      <c r="B31" s="38" t="s">
        <v>13</v>
      </c>
      <c r="C31" s="28" t="s">
        <v>18</v>
      </c>
      <c r="D31" s="28" t="s">
        <v>16</v>
      </c>
      <c r="E31" s="26">
        <v>111.5</v>
      </c>
      <c r="F31" s="22">
        <f t="shared" si="3"/>
        <v>111.5</v>
      </c>
      <c r="G31" s="25">
        <v>0</v>
      </c>
      <c r="H31" s="25">
        <v>0</v>
      </c>
      <c r="I31" s="25">
        <v>111.5</v>
      </c>
      <c r="J31" s="25">
        <v>0</v>
      </c>
      <c r="K31" s="22">
        <f>SUM(L31:O31)</f>
        <v>111.5</v>
      </c>
      <c r="L31" s="25">
        <v>0</v>
      </c>
      <c r="M31" s="25">
        <v>0</v>
      </c>
      <c r="N31" s="25">
        <v>111.5</v>
      </c>
      <c r="O31" s="25">
        <v>0</v>
      </c>
      <c r="P31" s="22">
        <f aca="true" t="shared" si="5" ref="P31:P42">SUM(F31-K31)</f>
        <v>0</v>
      </c>
      <c r="Q31" s="26">
        <f aca="true" t="shared" si="6" ref="Q31:Q42">SUM(G31-L31)</f>
        <v>0</v>
      </c>
      <c r="R31" s="26">
        <f aca="true" t="shared" si="7" ref="R31:R42">SUM(H31-M31)</f>
        <v>0</v>
      </c>
      <c r="S31" s="26">
        <f aca="true" t="shared" si="8" ref="S31:S42">SUM(I31-N31)</f>
        <v>0</v>
      </c>
      <c r="T31" s="26">
        <f aca="true" t="shared" si="9" ref="T31:T42">SUM(J31-O31)</f>
        <v>0</v>
      </c>
      <c r="U31" s="27">
        <f t="shared" si="4"/>
        <v>100</v>
      </c>
      <c r="V31" s="30">
        <f>SUM(P31+K31-F31)</f>
        <v>0</v>
      </c>
    </row>
    <row r="32" spans="1:22" ht="114" customHeight="1" thickBot="1">
      <c r="A32" s="36">
        <v>3</v>
      </c>
      <c r="B32" s="38" t="s">
        <v>44</v>
      </c>
      <c r="C32" s="28" t="s">
        <v>43</v>
      </c>
      <c r="D32" s="28" t="s">
        <v>16</v>
      </c>
      <c r="E32" s="26">
        <v>2566.4</v>
      </c>
      <c r="F32" s="22">
        <f t="shared" si="3"/>
        <v>2566.4</v>
      </c>
      <c r="G32" s="25">
        <v>0</v>
      </c>
      <c r="H32" s="25">
        <v>0</v>
      </c>
      <c r="I32" s="25">
        <v>0</v>
      </c>
      <c r="J32" s="25">
        <v>2566.4</v>
      </c>
      <c r="K32" s="22">
        <f>SUM(L32:O32)</f>
        <v>0</v>
      </c>
      <c r="L32" s="25">
        <v>0</v>
      </c>
      <c r="M32" s="25">
        <v>0</v>
      </c>
      <c r="N32" s="25">
        <v>0</v>
      </c>
      <c r="O32" s="25">
        <v>0</v>
      </c>
      <c r="P32" s="22">
        <f t="shared" si="5"/>
        <v>2566.4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2566.4</v>
      </c>
      <c r="U32" s="27">
        <f t="shared" si="4"/>
        <v>0</v>
      </c>
      <c r="V32" s="30"/>
    </row>
    <row r="33" spans="1:22" ht="111" thickBot="1">
      <c r="A33" s="36">
        <v>4</v>
      </c>
      <c r="B33" s="38" t="s">
        <v>76</v>
      </c>
      <c r="C33" s="28" t="s">
        <v>54</v>
      </c>
      <c r="D33" s="28" t="s">
        <v>16</v>
      </c>
      <c r="E33" s="26">
        <v>31288</v>
      </c>
      <c r="F33" s="22">
        <f t="shared" si="3"/>
        <v>31288</v>
      </c>
      <c r="G33" s="25">
        <v>0</v>
      </c>
      <c r="H33" s="25">
        <v>0</v>
      </c>
      <c r="I33" s="25">
        <v>11090</v>
      </c>
      <c r="J33" s="25">
        <v>20198</v>
      </c>
      <c r="K33" s="22">
        <f aca="true" t="shared" si="10" ref="K33:K42">SUM(L33:O33)</f>
        <v>11090</v>
      </c>
      <c r="L33" s="25">
        <v>0</v>
      </c>
      <c r="M33" s="25">
        <v>0</v>
      </c>
      <c r="N33" s="25">
        <v>11090</v>
      </c>
      <c r="O33" s="25">
        <v>0</v>
      </c>
      <c r="P33" s="22">
        <f t="shared" si="5"/>
        <v>20198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20198</v>
      </c>
      <c r="U33" s="27">
        <f t="shared" si="4"/>
        <v>35.444899002812576</v>
      </c>
      <c r="V33" s="30"/>
    </row>
    <row r="34" spans="1:22" ht="63.75" thickBot="1">
      <c r="A34" s="36">
        <v>5</v>
      </c>
      <c r="B34" s="38" t="s">
        <v>75</v>
      </c>
      <c r="C34" s="28" t="s">
        <v>56</v>
      </c>
      <c r="D34" s="28" t="s">
        <v>16</v>
      </c>
      <c r="E34" s="26">
        <v>14894.2</v>
      </c>
      <c r="F34" s="22">
        <f t="shared" si="3"/>
        <v>14894.2</v>
      </c>
      <c r="G34" s="25">
        <v>0</v>
      </c>
      <c r="H34" s="25">
        <v>0</v>
      </c>
      <c r="I34" s="25">
        <v>0</v>
      </c>
      <c r="J34" s="25">
        <v>14894.2</v>
      </c>
      <c r="K34" s="22">
        <f t="shared" si="10"/>
        <v>0</v>
      </c>
      <c r="L34" s="25">
        <v>0</v>
      </c>
      <c r="M34" s="25">
        <v>0</v>
      </c>
      <c r="N34" s="25">
        <v>0</v>
      </c>
      <c r="O34" s="25">
        <v>0</v>
      </c>
      <c r="P34" s="22">
        <f t="shared" si="5"/>
        <v>14894.2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14894.2</v>
      </c>
      <c r="U34" s="27">
        <f t="shared" si="4"/>
        <v>0</v>
      </c>
      <c r="V34" s="30"/>
    </row>
    <row r="35" spans="1:22" ht="95.25" thickBot="1">
      <c r="A35" s="36">
        <v>6</v>
      </c>
      <c r="B35" s="38" t="s">
        <v>74</v>
      </c>
      <c r="C35" s="28" t="s">
        <v>57</v>
      </c>
      <c r="D35" s="28" t="s">
        <v>16</v>
      </c>
      <c r="E35" s="26">
        <v>23347.8</v>
      </c>
      <c r="F35" s="22">
        <f t="shared" si="3"/>
        <v>23347.8</v>
      </c>
      <c r="G35" s="25">
        <v>0</v>
      </c>
      <c r="H35" s="25">
        <v>0</v>
      </c>
      <c r="I35" s="25">
        <v>1000</v>
      </c>
      <c r="J35" s="25">
        <v>22347.8</v>
      </c>
      <c r="K35" s="22">
        <f t="shared" si="10"/>
        <v>921.7</v>
      </c>
      <c r="L35" s="25">
        <v>0</v>
      </c>
      <c r="M35" s="25">
        <v>0</v>
      </c>
      <c r="N35" s="25">
        <v>921.7</v>
      </c>
      <c r="O35" s="25">
        <v>0</v>
      </c>
      <c r="P35" s="22">
        <f t="shared" si="5"/>
        <v>22426.1</v>
      </c>
      <c r="Q35" s="26">
        <f t="shared" si="6"/>
        <v>0</v>
      </c>
      <c r="R35" s="26">
        <f t="shared" si="7"/>
        <v>0</v>
      </c>
      <c r="S35" s="26">
        <f t="shared" si="8"/>
        <v>78.29999999999995</v>
      </c>
      <c r="T35" s="26">
        <f t="shared" si="9"/>
        <v>22347.8</v>
      </c>
      <c r="U35" s="27">
        <f t="shared" si="4"/>
        <v>3.9476952860654966</v>
      </c>
      <c r="V35" s="30"/>
    </row>
    <row r="36" spans="1:22" ht="95.25" thickBot="1">
      <c r="A36" s="36">
        <v>7</v>
      </c>
      <c r="B36" s="38" t="s">
        <v>73</v>
      </c>
      <c r="C36" s="28" t="s">
        <v>61</v>
      </c>
      <c r="D36" s="28" t="s">
        <v>16</v>
      </c>
      <c r="E36" s="26">
        <v>2092.3</v>
      </c>
      <c r="F36" s="22">
        <f t="shared" si="3"/>
        <v>2092.3</v>
      </c>
      <c r="G36" s="25">
        <v>0</v>
      </c>
      <c r="H36" s="25">
        <v>0</v>
      </c>
      <c r="I36" s="25">
        <v>2092.3</v>
      </c>
      <c r="J36" s="25">
        <v>0</v>
      </c>
      <c r="K36" s="22">
        <f t="shared" si="10"/>
        <v>2092.3</v>
      </c>
      <c r="L36" s="25">
        <v>0</v>
      </c>
      <c r="M36" s="25">
        <v>0</v>
      </c>
      <c r="N36" s="25">
        <v>2092.3</v>
      </c>
      <c r="O36" s="25">
        <v>0</v>
      </c>
      <c r="P36" s="22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7">
        <f t="shared" si="4"/>
        <v>100</v>
      </c>
      <c r="V36" s="30"/>
    </row>
    <row r="37" spans="1:22" ht="142.5" thickBot="1">
      <c r="A37" s="36">
        <v>8</v>
      </c>
      <c r="B37" s="38" t="s">
        <v>70</v>
      </c>
      <c r="C37" s="28" t="s">
        <v>64</v>
      </c>
      <c r="D37" s="28" t="s">
        <v>16</v>
      </c>
      <c r="E37" s="26">
        <v>3023</v>
      </c>
      <c r="F37" s="22">
        <f t="shared" si="3"/>
        <v>3023</v>
      </c>
      <c r="G37" s="25">
        <v>1003.4</v>
      </c>
      <c r="H37" s="25">
        <v>1007.7</v>
      </c>
      <c r="I37" s="25">
        <v>503.8</v>
      </c>
      <c r="J37" s="25">
        <v>508.1</v>
      </c>
      <c r="K37" s="22">
        <f t="shared" si="10"/>
        <v>2026.0000000000002</v>
      </c>
      <c r="L37" s="25">
        <v>1045.9</v>
      </c>
      <c r="M37" s="25">
        <v>1006.9</v>
      </c>
      <c r="N37" s="25">
        <v>-26.8</v>
      </c>
      <c r="O37" s="25">
        <v>0</v>
      </c>
      <c r="P37" s="22">
        <f t="shared" si="5"/>
        <v>996.9999999999998</v>
      </c>
      <c r="Q37" s="26">
        <f t="shared" si="6"/>
        <v>-42.500000000000114</v>
      </c>
      <c r="R37" s="26">
        <f t="shared" si="7"/>
        <v>0.8000000000000682</v>
      </c>
      <c r="S37" s="26">
        <f t="shared" si="8"/>
        <v>530.6</v>
      </c>
      <c r="T37" s="26">
        <f t="shared" si="9"/>
        <v>508.1</v>
      </c>
      <c r="U37" s="27">
        <f t="shared" si="4"/>
        <v>67.01951703605691</v>
      </c>
      <c r="V37" s="30"/>
    </row>
    <row r="38" spans="1:22" ht="104.25" customHeight="1" thickBot="1">
      <c r="A38" s="36">
        <v>9</v>
      </c>
      <c r="B38" s="28" t="s">
        <v>66</v>
      </c>
      <c r="C38" s="28" t="s">
        <v>25</v>
      </c>
      <c r="D38" s="28" t="s">
        <v>16</v>
      </c>
      <c r="E38" s="26">
        <v>632.9</v>
      </c>
      <c r="F38" s="22">
        <f t="shared" si="3"/>
        <v>632.9</v>
      </c>
      <c r="G38" s="25">
        <v>158.1</v>
      </c>
      <c r="H38" s="25">
        <v>158.1</v>
      </c>
      <c r="I38" s="25">
        <v>158.1</v>
      </c>
      <c r="J38" s="25">
        <v>158.6</v>
      </c>
      <c r="K38" s="22">
        <f t="shared" si="10"/>
        <v>473.80000000000007</v>
      </c>
      <c r="L38" s="25">
        <v>135.3</v>
      </c>
      <c r="M38" s="25">
        <v>175.9</v>
      </c>
      <c r="N38" s="25">
        <v>162.6</v>
      </c>
      <c r="O38" s="25">
        <v>0</v>
      </c>
      <c r="P38" s="22">
        <f t="shared" si="5"/>
        <v>159.0999999999999</v>
      </c>
      <c r="Q38" s="26">
        <f t="shared" si="6"/>
        <v>22.799999999999983</v>
      </c>
      <c r="R38" s="26">
        <f t="shared" si="7"/>
        <v>-17.80000000000001</v>
      </c>
      <c r="S38" s="26">
        <f t="shared" si="8"/>
        <v>-4.5</v>
      </c>
      <c r="T38" s="26">
        <f t="shared" si="9"/>
        <v>158.6</v>
      </c>
      <c r="U38" s="27">
        <f t="shared" si="4"/>
        <v>74.86174751145522</v>
      </c>
      <c r="V38" s="30">
        <f>SUM(P38+K38-F38)</f>
        <v>0</v>
      </c>
    </row>
    <row r="39" spans="1:22" ht="80.25" customHeight="1" thickBot="1">
      <c r="A39" s="36">
        <v>10</v>
      </c>
      <c r="B39" s="28" t="s">
        <v>35</v>
      </c>
      <c r="C39" s="28" t="s">
        <v>34</v>
      </c>
      <c r="D39" s="28" t="s">
        <v>16</v>
      </c>
      <c r="E39" s="26">
        <v>278</v>
      </c>
      <c r="F39" s="22">
        <f t="shared" si="3"/>
        <v>278</v>
      </c>
      <c r="G39" s="25">
        <v>278</v>
      </c>
      <c r="H39" s="25">
        <v>0</v>
      </c>
      <c r="I39" s="25">
        <v>0</v>
      </c>
      <c r="J39" s="25">
        <v>0</v>
      </c>
      <c r="K39" s="22">
        <f t="shared" si="10"/>
        <v>227.1</v>
      </c>
      <c r="L39" s="25">
        <v>147.5</v>
      </c>
      <c r="M39" s="25">
        <v>43.1</v>
      </c>
      <c r="N39" s="25">
        <v>36.5</v>
      </c>
      <c r="O39" s="25">
        <v>0</v>
      </c>
      <c r="P39" s="22">
        <f t="shared" si="5"/>
        <v>50.900000000000006</v>
      </c>
      <c r="Q39" s="26">
        <f t="shared" si="6"/>
        <v>130.5</v>
      </c>
      <c r="R39" s="26">
        <f t="shared" si="7"/>
        <v>-43.1</v>
      </c>
      <c r="S39" s="26">
        <f t="shared" si="8"/>
        <v>-36.5</v>
      </c>
      <c r="T39" s="26">
        <f t="shared" si="9"/>
        <v>0</v>
      </c>
      <c r="U39" s="27">
        <f t="shared" si="4"/>
        <v>81.69064748201438</v>
      </c>
      <c r="V39" s="30"/>
    </row>
    <row r="40" spans="1:22" ht="104.25" customHeight="1" thickBot="1">
      <c r="A40" s="36">
        <v>11</v>
      </c>
      <c r="B40" s="28" t="s">
        <v>71</v>
      </c>
      <c r="C40" s="28" t="s">
        <v>67</v>
      </c>
      <c r="D40" s="28" t="s">
        <v>16</v>
      </c>
      <c r="E40" s="26">
        <v>1500</v>
      </c>
      <c r="F40" s="22">
        <f t="shared" si="3"/>
        <v>1500</v>
      </c>
      <c r="G40" s="25">
        <v>0</v>
      </c>
      <c r="H40" s="25">
        <v>0</v>
      </c>
      <c r="I40" s="25">
        <v>1500</v>
      </c>
      <c r="J40" s="25">
        <v>0</v>
      </c>
      <c r="K40" s="22">
        <f t="shared" si="10"/>
        <v>1500</v>
      </c>
      <c r="L40" s="25">
        <v>0</v>
      </c>
      <c r="M40" s="25">
        <v>0</v>
      </c>
      <c r="N40" s="25">
        <v>1500</v>
      </c>
      <c r="O40" s="25">
        <v>0</v>
      </c>
      <c r="P40" s="22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7">
        <f t="shared" si="4"/>
        <v>100</v>
      </c>
      <c r="V40" s="30"/>
    </row>
    <row r="41" spans="1:22" ht="116.25" customHeight="1" thickBot="1">
      <c r="A41" s="36">
        <v>12</v>
      </c>
      <c r="B41" s="28" t="s">
        <v>72</v>
      </c>
      <c r="C41" s="28" t="s">
        <v>68</v>
      </c>
      <c r="D41" s="28" t="s">
        <v>16</v>
      </c>
      <c r="E41" s="26">
        <v>164.1</v>
      </c>
      <c r="F41" s="22">
        <f>SUM(G41:J41)</f>
        <v>164.1</v>
      </c>
      <c r="G41" s="25">
        <v>0</v>
      </c>
      <c r="H41" s="25">
        <v>0</v>
      </c>
      <c r="I41" s="25">
        <v>164.1</v>
      </c>
      <c r="J41" s="25">
        <v>0</v>
      </c>
      <c r="K41" s="22">
        <f>SUM(L41:O41)</f>
        <v>154.4</v>
      </c>
      <c r="L41" s="25">
        <v>0</v>
      </c>
      <c r="M41" s="25">
        <v>0</v>
      </c>
      <c r="N41" s="25">
        <v>154.4</v>
      </c>
      <c r="O41" s="25">
        <v>0</v>
      </c>
      <c r="P41" s="22">
        <f t="shared" si="5"/>
        <v>9.699999999999989</v>
      </c>
      <c r="Q41" s="26">
        <f t="shared" si="6"/>
        <v>0</v>
      </c>
      <c r="R41" s="26">
        <f t="shared" si="7"/>
        <v>0</v>
      </c>
      <c r="S41" s="26">
        <f t="shared" si="8"/>
        <v>9.699999999999989</v>
      </c>
      <c r="T41" s="26">
        <f t="shared" si="9"/>
        <v>0</v>
      </c>
      <c r="U41" s="27">
        <f t="shared" si="4"/>
        <v>94.08897014015845</v>
      </c>
      <c r="V41" s="30"/>
    </row>
    <row r="42" spans="1:22" ht="130.5" customHeight="1" thickBot="1">
      <c r="A42" s="36">
        <v>13</v>
      </c>
      <c r="B42" s="28" t="s">
        <v>79</v>
      </c>
      <c r="C42" s="28" t="s">
        <v>80</v>
      </c>
      <c r="D42" s="28" t="s">
        <v>16</v>
      </c>
      <c r="E42" s="26">
        <v>130</v>
      </c>
      <c r="F42" s="22">
        <f t="shared" si="3"/>
        <v>130</v>
      </c>
      <c r="G42" s="25">
        <v>130</v>
      </c>
      <c r="H42" s="25">
        <v>0</v>
      </c>
      <c r="I42" s="25">
        <v>0</v>
      </c>
      <c r="J42" s="25">
        <v>0</v>
      </c>
      <c r="K42" s="22">
        <f t="shared" si="10"/>
        <v>130</v>
      </c>
      <c r="L42" s="25">
        <v>130</v>
      </c>
      <c r="M42" s="25">
        <v>0</v>
      </c>
      <c r="N42" s="25">
        <v>0</v>
      </c>
      <c r="O42" s="25">
        <v>0</v>
      </c>
      <c r="P42" s="22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7">
        <f t="shared" si="4"/>
        <v>100</v>
      </c>
      <c r="V42" s="30">
        <f>SUM(P42+K42-F42)</f>
        <v>0</v>
      </c>
    </row>
    <row r="43" spans="2:21" ht="15.75">
      <c r="B43" s="61" t="s">
        <v>33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2"/>
      <c r="Q43" s="2"/>
      <c r="R43" s="2"/>
      <c r="S43" s="2"/>
      <c r="T43" s="3"/>
      <c r="U43" s="2"/>
    </row>
    <row r="44" spans="2:21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2"/>
    </row>
    <row r="45" spans="2:21" ht="15.75">
      <c r="B45" s="2"/>
      <c r="C45" s="2"/>
      <c r="D45" s="2"/>
      <c r="E45" s="2"/>
      <c r="F45" s="31"/>
      <c r="G45" s="2"/>
      <c r="H45" s="2"/>
      <c r="I45" s="60"/>
      <c r="J45" s="60"/>
      <c r="K45" s="31"/>
      <c r="L45" s="2"/>
      <c r="M45" s="2"/>
      <c r="N45" s="2"/>
      <c r="O45" s="2"/>
      <c r="P45" s="2"/>
      <c r="Q45" s="2"/>
      <c r="R45" s="2"/>
      <c r="S45" s="2"/>
      <c r="T45" s="3"/>
      <c r="U45" s="2"/>
    </row>
    <row r="46" spans="2:21" ht="15.75">
      <c r="B46" s="2"/>
      <c r="C46" s="2"/>
      <c r="D46" s="2"/>
      <c r="E46" s="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"/>
      <c r="Q46" s="2"/>
      <c r="R46" s="2"/>
      <c r="S46" s="2"/>
      <c r="T46" s="3"/>
      <c r="U46" s="2"/>
    </row>
    <row r="47" spans="2:21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2"/>
    </row>
    <row r="48" spans="2:21" ht="15.75">
      <c r="B48" s="2"/>
      <c r="C48" s="2"/>
      <c r="D48" s="2"/>
      <c r="E48" s="2"/>
      <c r="F48" s="31"/>
      <c r="G48" s="2"/>
      <c r="H48" s="2"/>
      <c r="I48" s="2"/>
      <c r="J48" s="2"/>
      <c r="K48" s="31"/>
      <c r="L48" s="31"/>
      <c r="M48" s="2"/>
      <c r="N48" s="2"/>
      <c r="O48" s="2"/>
      <c r="P48" s="2"/>
      <c r="Q48" s="2"/>
      <c r="R48" s="2"/>
      <c r="S48" s="2"/>
      <c r="T48" s="3"/>
      <c r="U48" s="2"/>
    </row>
    <row r="49" spans="2:21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2"/>
    </row>
    <row r="50" spans="2:21" ht="15.75">
      <c r="B50" s="2"/>
      <c r="C50" s="2"/>
      <c r="D50" s="2"/>
      <c r="E50" s="2"/>
      <c r="F50" s="2"/>
      <c r="G50" s="2"/>
      <c r="H50" s="2"/>
      <c r="I50" s="2"/>
      <c r="J50" s="2"/>
      <c r="K50" s="31"/>
      <c r="L50" s="31"/>
      <c r="M50" s="2"/>
      <c r="N50" s="2"/>
      <c r="O50" s="2"/>
      <c r="P50" s="2"/>
      <c r="Q50" s="2"/>
      <c r="R50" s="2"/>
      <c r="S50" s="2"/>
      <c r="T50" s="3"/>
      <c r="U50" s="2"/>
    </row>
    <row r="51" spans="2:21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  <c r="U51" s="3"/>
    </row>
    <row r="52" spans="2:21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3"/>
    </row>
    <row r="53" spans="2:21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3"/>
    </row>
    <row r="54" spans="2:21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  <c r="U54" s="3"/>
    </row>
    <row r="55" spans="2:21" ht="15.75">
      <c r="B55" s="2"/>
      <c r="C55" s="2"/>
      <c r="D55" s="2"/>
      <c r="E55" s="2"/>
      <c r="F55" s="31"/>
      <c r="G55" s="2"/>
      <c r="H55" s="2"/>
      <c r="I55" s="2"/>
      <c r="J55" s="2"/>
      <c r="K55" s="31"/>
      <c r="L55" s="2"/>
      <c r="M55" s="2"/>
      <c r="N55" s="2"/>
      <c r="O55" s="2"/>
      <c r="P55" s="2"/>
      <c r="Q55" s="2"/>
      <c r="R55" s="2"/>
      <c r="S55" s="2"/>
      <c r="T55" s="3"/>
      <c r="U55" s="3"/>
    </row>
    <row r="56" spans="2:21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  <c r="U56" s="3"/>
    </row>
    <row r="57" spans="2:21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3"/>
    </row>
    <row r="58" spans="2:21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3"/>
    </row>
    <row r="59" spans="2:21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3"/>
    </row>
    <row r="60" spans="2:21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3"/>
    </row>
    <row r="61" spans="2:21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3"/>
    </row>
    <row r="62" spans="2:21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3"/>
    </row>
    <row r="63" spans="2:21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</row>
    <row r="64" spans="2:21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</sheetData>
  <sheetProtection/>
  <mergeCells count="30">
    <mergeCell ref="D1:U1"/>
    <mergeCell ref="B3:B4"/>
    <mergeCell ref="K3:O3"/>
    <mergeCell ref="P3:T3"/>
    <mergeCell ref="U3:U4"/>
    <mergeCell ref="F3:J3"/>
    <mergeCell ref="E3:E4"/>
    <mergeCell ref="D3:D4"/>
    <mergeCell ref="C3:C4"/>
    <mergeCell ref="B13:B14"/>
    <mergeCell ref="C13:C14"/>
    <mergeCell ref="A3:A6"/>
    <mergeCell ref="B10:B12"/>
    <mergeCell ref="C10:C12"/>
    <mergeCell ref="B15:B16"/>
    <mergeCell ref="C15:C16"/>
    <mergeCell ref="I45:J45"/>
    <mergeCell ref="B43:O43"/>
    <mergeCell ref="B24:B25"/>
    <mergeCell ref="C24:C25"/>
    <mergeCell ref="B20:B21"/>
    <mergeCell ref="B26:B28"/>
    <mergeCell ref="C26:C28"/>
    <mergeCell ref="C20:C21"/>
    <mergeCell ref="A24:A25"/>
    <mergeCell ref="A26:A28"/>
    <mergeCell ref="A10:A12"/>
    <mergeCell ref="A13:A14"/>
    <mergeCell ref="A15:A16"/>
    <mergeCell ref="A20:A21"/>
  </mergeCells>
  <printOptions/>
  <pageMargins left="0.75" right="0.75" top="1" bottom="1" header="0.5" footer="0.5"/>
  <pageSetup horizontalDpi="600" verticalDpi="600" orientation="landscape" paperSize="9" scale="55" r:id="rId1"/>
  <rowBreaks count="2" manualBreakCount="2">
    <brk id="14" max="20" man="1"/>
    <brk id="22" max="2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МЦБ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Клюкина</dc:creator>
  <cp:keywords/>
  <dc:description/>
  <cp:lastModifiedBy>Елена Н. Авилова</cp:lastModifiedBy>
  <cp:lastPrinted>2012-10-26T07:54:33Z</cp:lastPrinted>
  <dcterms:created xsi:type="dcterms:W3CDTF">2010-07-15T04:58:20Z</dcterms:created>
  <dcterms:modified xsi:type="dcterms:W3CDTF">2012-11-14T05:16:32Z</dcterms:modified>
  <cp:category/>
  <cp:version/>
  <cp:contentType/>
  <cp:contentStatus/>
</cp:coreProperties>
</file>