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декабрь 2013" sheetId="1" r:id="rId1"/>
  </sheets>
  <definedNames>
    <definedName name="Z_0685EC7E_7A25_4CAF_AA55_3907CF6953A6_.wvu.Cols" localSheetId="0" hidden="1">'Доходы декабрь 2013'!#REF!</definedName>
    <definedName name="Z_0685EC7E_7A25_4CAF_AA55_3907CF6953A6_.wvu.PrintArea" localSheetId="0" hidden="1">'Доходы декабрь 2013'!$A$1:$F$46</definedName>
    <definedName name="Z_0685EC7E_7A25_4CAF_AA55_3907CF6953A6_.wvu.PrintTitles" localSheetId="0" hidden="1">'Доходы декабрь 2013'!$3:$3</definedName>
    <definedName name="Z_0685EC7E_7A25_4CAF_AA55_3907CF6953A6_.wvu.Rows" localSheetId="0" hidden="1">'Доходы декабрь 2013'!#REF!,'Доходы декабрь 2013'!$8:$8,'Доходы декабрь 2013'!$23:$24,'Доходы декабрь 2013'!$28:$29,'Доходы декабрь 2013'!$32:$32,'Доходы декабрь 2013'!$37:$37,'Доходы декабрь 2013'!#REF!,'Доходы декабрь 2013'!$42:$42</definedName>
    <definedName name="_xlnm.Print_Titles" localSheetId="0">'Доходы декабрь 2013'!$3:$3</definedName>
    <definedName name="_xlnm.Print_Area" localSheetId="0">'Доходы декабрь 2013'!$A$1:$F$46</definedName>
  </definedNames>
  <calcPr fullCalcOnLoad="1"/>
</workbook>
</file>

<file path=xl/sharedStrings.xml><?xml version="1.0" encoding="utf-8"?>
<sst xmlns="http://schemas.openxmlformats.org/spreadsheetml/2006/main" count="59" uniqueCount="52">
  <si>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</si>
  <si>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</si>
  <si>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</si>
  <si>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</si>
  <si>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</si>
  <si>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</si>
  <si>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</si>
  <si>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</si>
  <si>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</si>
  <si>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</si>
  <si>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</si>
  <si>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</si>
  <si>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</si>
  <si>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</si>
  <si>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</si>
  <si>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</si>
  <si>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</si>
  <si>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</si>
  <si>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</si>
  <si>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</si>
  <si>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</si>
  <si>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</si>
  <si>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</si>
  <si>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</si>
  <si>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</si>
  <si>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</si>
  <si>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</si>
  <si>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</si>
  <si>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</si>
  <si>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</si>
  <si>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</si>
  <si>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</si>
  <si>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</si>
  <si>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</si>
  <si>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</si>
  <si>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</si>
  <si>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</si>
  <si>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</si>
  <si>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</si>
  <si>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</si>
  <si>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</si>
  <si>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</si>
  <si>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</si>
  <si>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</si>
  <si>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</si>
  <si>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</si>
  <si>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</si>
  <si>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</si>
  <si>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 xml:space="preserve">Исполнение доходной части консолидированного бюджета края по Приморско-Ахтарскому району  за январь-декабрь  2013 года </t>
  </si>
  <si>
    <t>Факт январь-декабрь 2012 г.,       тыс. руб.</t>
  </si>
  <si>
    <t>Факт январь-декабрь 2013 г.,             тыс. руб.</t>
  </si>
  <si>
    <t>Темп роста январь-декабрь 2013 г. / январь-декабрь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</si>
</sst>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G46"/>
  <sheetViews>
    <sheetView tabSelected="1" zoomScale="75" zoomScaleNormal="75" workbookViewId="0" topLeftCell="A26">
      <selection activeCell="K7" sqref="K7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6.37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3" t="s">
        <v>48</v>
      </c>
      <c r="B1" s="33"/>
      <c r="C1" s="33"/>
      <c r="D1" s="33"/>
      <c r="E1" s="33"/>
      <c r="F1" s="33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100.5" customHeight="1">
      <c r="A3" s="11" t="s">
        <v>42</v>
      </c>
      <c r="B3" s="7" t="s">
        <v>29</v>
      </c>
      <c r="C3" s="6" t="s">
        <v>49</v>
      </c>
      <c r="D3" s="6" t="s">
        <v>50</v>
      </c>
      <c r="E3" s="24" t="s">
        <v>51</v>
      </c>
      <c r="F3" s="24" t="s">
        <v>43</v>
      </c>
      <c r="G3" s="8" t="s">
        <v>24</v>
      </c>
    </row>
    <row r="4" spans="1:7" s="4" customFormat="1" ht="15.75">
      <c r="A4" s="26" t="s">
        <v>0</v>
      </c>
      <c r="B4" s="27">
        <f>SUM(B5:B20)</f>
        <v>646555</v>
      </c>
      <c r="C4" s="27">
        <f>SUM(C5:C20)</f>
        <v>589064.8600000001</v>
      </c>
      <c r="D4" s="27">
        <f>SUM(D5:D20)</f>
        <v>711000.3300000001</v>
      </c>
      <c r="E4" s="28">
        <f aca="true" t="shared" si="0" ref="E4:E36">D4/C4*100</f>
        <v>120.69983770547779</v>
      </c>
      <c r="F4" s="28">
        <f>D4/B4*100</f>
        <v>109.9674938713644</v>
      </c>
      <c r="G4" s="9"/>
    </row>
    <row r="5" spans="1:7" s="5" customFormat="1" ht="15.75">
      <c r="A5" s="12" t="s">
        <v>1</v>
      </c>
      <c r="B5" s="19">
        <v>7323</v>
      </c>
      <c r="C5" s="18">
        <v>8418.63</v>
      </c>
      <c r="D5" s="18">
        <v>11091.363</v>
      </c>
      <c r="E5" s="25">
        <f t="shared" si="0"/>
        <v>131.74783783109604</v>
      </c>
      <c r="F5" s="25">
        <f>D5/B5*100</f>
        <v>151.45927898402294</v>
      </c>
      <c r="G5" s="10"/>
    </row>
    <row r="6" spans="1:7" s="5" customFormat="1" ht="15.75">
      <c r="A6" s="12" t="s">
        <v>2</v>
      </c>
      <c r="B6" s="19">
        <v>445702</v>
      </c>
      <c r="C6" s="18">
        <v>391403.46</v>
      </c>
      <c r="D6" s="18">
        <v>487809.063</v>
      </c>
      <c r="E6" s="25">
        <f t="shared" si="0"/>
        <v>124.63074879307403</v>
      </c>
      <c r="F6" s="25">
        <f>D6/B6*100</f>
        <v>109.44735787589018</v>
      </c>
      <c r="G6" s="10"/>
    </row>
    <row r="7" spans="1:7" s="5" customFormat="1" ht="15.75">
      <c r="A7" s="12" t="s">
        <v>4</v>
      </c>
      <c r="B7" s="19">
        <v>280</v>
      </c>
      <c r="C7" s="18">
        <v>212.81</v>
      </c>
      <c r="D7" s="18">
        <v>215.065</v>
      </c>
      <c r="E7" s="25">
        <f t="shared" si="0"/>
        <v>101.05963065645412</v>
      </c>
      <c r="F7" s="25">
        <f>D7/B7*100</f>
        <v>76.80892857142857</v>
      </c>
      <c r="G7" s="10"/>
    </row>
    <row r="8" spans="1:7" s="5" customFormat="1" ht="15.75">
      <c r="A8" s="12" t="s">
        <v>3</v>
      </c>
      <c r="B8" s="19"/>
      <c r="C8" s="18">
        <v>147</v>
      </c>
      <c r="D8" s="18">
        <v>168</v>
      </c>
      <c r="E8" s="25">
        <f t="shared" si="0"/>
        <v>114.28571428571428</v>
      </c>
      <c r="F8" s="25" t="s">
        <v>26</v>
      </c>
      <c r="G8" s="10"/>
    </row>
    <row r="9" spans="1:7" s="5" customFormat="1" ht="30">
      <c r="A9" s="12" t="s">
        <v>39</v>
      </c>
      <c r="B9" s="19">
        <v>30637</v>
      </c>
      <c r="C9" s="18">
        <v>27762.31</v>
      </c>
      <c r="D9" s="18">
        <v>37903.382</v>
      </c>
      <c r="E9" s="25">
        <f t="shared" si="0"/>
        <v>136.52819956264446</v>
      </c>
      <c r="F9" s="25">
        <f aca="true" t="shared" si="1" ref="F9:F23">D9/B9*100</f>
        <v>123.71766817899925</v>
      </c>
      <c r="G9" s="10"/>
    </row>
    <row r="10" spans="1:7" s="5" customFormat="1" ht="15.75">
      <c r="A10" s="12" t="s">
        <v>31</v>
      </c>
      <c r="B10" s="19">
        <v>22018</v>
      </c>
      <c r="C10" s="18">
        <v>26451.7</v>
      </c>
      <c r="D10" s="18">
        <v>22141.135</v>
      </c>
      <c r="E10" s="25">
        <f t="shared" si="0"/>
        <v>83.70401524287662</v>
      </c>
      <c r="F10" s="25">
        <f t="shared" si="1"/>
        <v>100.55924697974383</v>
      </c>
      <c r="G10" s="10"/>
    </row>
    <row r="11" spans="1:7" s="5" customFormat="1" ht="15.75">
      <c r="A11" s="12" t="s">
        <v>7</v>
      </c>
      <c r="B11" s="19">
        <v>8030</v>
      </c>
      <c r="C11" s="18">
        <v>11334.32</v>
      </c>
      <c r="D11" s="18">
        <v>8648.273</v>
      </c>
      <c r="E11" s="25">
        <f t="shared" si="0"/>
        <v>76.30164844472364</v>
      </c>
      <c r="F11" s="25">
        <f t="shared" si="1"/>
        <v>107.69953922789539</v>
      </c>
      <c r="G11" s="10"/>
    </row>
    <row r="12" spans="1:7" s="5" customFormat="1" ht="33.75" customHeight="1">
      <c r="A12" s="12" t="s">
        <v>47</v>
      </c>
      <c r="B12" s="19">
        <v>15</v>
      </c>
      <c r="C12" s="18"/>
      <c r="D12" s="18">
        <v>15</v>
      </c>
      <c r="E12" s="25" t="s">
        <v>26</v>
      </c>
      <c r="F12" s="25">
        <f t="shared" si="1"/>
        <v>100</v>
      </c>
      <c r="G12" s="10"/>
    </row>
    <row r="13" spans="1:7" s="5" customFormat="1" ht="15.75">
      <c r="A13" s="12" t="s">
        <v>20</v>
      </c>
      <c r="B13" s="19">
        <v>5493</v>
      </c>
      <c r="C13" s="18">
        <v>4513.53</v>
      </c>
      <c r="D13" s="18">
        <v>5749.363</v>
      </c>
      <c r="E13" s="25">
        <f t="shared" si="0"/>
        <v>127.38063112464081</v>
      </c>
      <c r="F13" s="25">
        <f t="shared" si="1"/>
        <v>104.66708538139451</v>
      </c>
      <c r="G13" s="10"/>
    </row>
    <row r="14" spans="1:7" s="5" customFormat="1" ht="15.75">
      <c r="A14" s="12" t="s">
        <v>21</v>
      </c>
      <c r="B14" s="19">
        <v>32000</v>
      </c>
      <c r="C14" s="18">
        <v>28193.94</v>
      </c>
      <c r="D14" s="18">
        <v>34960.476</v>
      </c>
      <c r="E14" s="25">
        <f t="shared" si="0"/>
        <v>123.99996595012972</v>
      </c>
      <c r="F14" s="25">
        <f t="shared" si="1"/>
        <v>109.2514875</v>
      </c>
      <c r="G14" s="10"/>
    </row>
    <row r="15" spans="1:7" s="5" customFormat="1" ht="15.75">
      <c r="A15" s="13" t="s">
        <v>8</v>
      </c>
      <c r="B15" s="22">
        <v>26813</v>
      </c>
      <c r="C15" s="18">
        <v>26221.08</v>
      </c>
      <c r="D15" s="18">
        <v>31607.583</v>
      </c>
      <c r="E15" s="25">
        <f t="shared" si="0"/>
        <v>120.54264355243947</v>
      </c>
      <c r="F15" s="25">
        <f t="shared" si="1"/>
        <v>117.88156118300823</v>
      </c>
      <c r="G15" s="10"/>
    </row>
    <row r="16" spans="1:7" s="5" customFormat="1" ht="15.75">
      <c r="A16" s="12" t="s">
        <v>6</v>
      </c>
      <c r="B16" s="19">
        <v>62575</v>
      </c>
      <c r="C16" s="18">
        <v>58800.34</v>
      </c>
      <c r="D16" s="18">
        <v>65892.958</v>
      </c>
      <c r="E16" s="25">
        <f t="shared" si="0"/>
        <v>112.06220576275581</v>
      </c>
      <c r="F16" s="25">
        <f t="shared" si="1"/>
        <v>105.30236995605273</v>
      </c>
      <c r="G16" s="10"/>
    </row>
    <row r="17" spans="1:7" s="5" customFormat="1" ht="17.25" customHeight="1">
      <c r="A17" s="12" t="s">
        <v>5</v>
      </c>
      <c r="B17" s="19">
        <v>186</v>
      </c>
      <c r="C17" s="18">
        <v>265.06</v>
      </c>
      <c r="D17" s="18">
        <v>207.877</v>
      </c>
      <c r="E17" s="25">
        <f t="shared" si="0"/>
        <v>78.42639402399458</v>
      </c>
      <c r="F17" s="25">
        <f t="shared" si="1"/>
        <v>111.76182795698925</v>
      </c>
      <c r="G17" s="10"/>
    </row>
    <row r="18" spans="1:7" s="5" customFormat="1" ht="45">
      <c r="A18" s="12" t="s">
        <v>32</v>
      </c>
      <c r="B18" s="19">
        <v>330</v>
      </c>
      <c r="C18" s="19">
        <v>241.59</v>
      </c>
      <c r="D18" s="19">
        <v>275.479</v>
      </c>
      <c r="E18" s="25">
        <f t="shared" si="0"/>
        <v>114.02748458131543</v>
      </c>
      <c r="F18" s="25">
        <f t="shared" si="1"/>
        <v>83.47848484848484</v>
      </c>
      <c r="G18" s="10"/>
    </row>
    <row r="19" spans="1:7" s="5" customFormat="1" ht="15.75">
      <c r="A19" s="13" t="s">
        <v>36</v>
      </c>
      <c r="B19" s="22">
        <v>5153</v>
      </c>
      <c r="C19" s="18">
        <v>5088.67</v>
      </c>
      <c r="D19" s="18">
        <v>4714.565</v>
      </c>
      <c r="E19" s="25">
        <f t="shared" si="0"/>
        <v>92.64827548259171</v>
      </c>
      <c r="F19" s="25">
        <f t="shared" si="1"/>
        <v>91.49165534640015</v>
      </c>
      <c r="G19" s="10"/>
    </row>
    <row r="20" spans="1:7" s="5" customFormat="1" ht="16.5" customHeight="1">
      <c r="A20" s="12" t="s">
        <v>37</v>
      </c>
      <c r="B20" s="22"/>
      <c r="C20" s="18">
        <v>10.42</v>
      </c>
      <c r="D20" s="18">
        <v>-399.252</v>
      </c>
      <c r="E20" s="25">
        <f t="shared" si="0"/>
        <v>-3831.5930902111327</v>
      </c>
      <c r="F20" s="25" t="s">
        <v>26</v>
      </c>
      <c r="G20" s="10"/>
    </row>
    <row r="21" spans="1:7" s="4" customFormat="1" ht="18.75" customHeight="1">
      <c r="A21" s="29" t="s">
        <v>9</v>
      </c>
      <c r="B21" s="27">
        <f>SUM(B23:B40)</f>
        <v>56099.378</v>
      </c>
      <c r="C21" s="27">
        <f>SUM(C23:C40)</f>
        <v>71539.72000000002</v>
      </c>
      <c r="D21" s="27">
        <f>SUM(D23:D40)</f>
        <v>62778.784999999996</v>
      </c>
      <c r="E21" s="28">
        <f t="shared" si="0"/>
        <v>87.75374714913615</v>
      </c>
      <c r="F21" s="28">
        <f t="shared" si="1"/>
        <v>111.90638334706671</v>
      </c>
      <c r="G21" s="9"/>
    </row>
    <row r="22" spans="1:7" s="4" customFormat="1" ht="18.75" customHeight="1" hidden="1">
      <c r="A22" s="14" t="s">
        <v>25</v>
      </c>
      <c r="B22" s="31">
        <f>B21</f>
        <v>56099.378</v>
      </c>
      <c r="C22" s="20">
        <f>C21-C40</f>
        <v>74160.78000000001</v>
      </c>
      <c r="D22" s="20">
        <f>D21-D40</f>
        <v>62783.962999999996</v>
      </c>
      <c r="E22" s="21">
        <f t="shared" si="0"/>
        <v>84.65925385358673</v>
      </c>
      <c r="F22" s="21">
        <f t="shared" si="1"/>
        <v>111.91561339592748</v>
      </c>
      <c r="G22" s="9"/>
    </row>
    <row r="23" spans="1:7" s="4" customFormat="1" ht="15.75">
      <c r="A23" s="12" t="s">
        <v>40</v>
      </c>
      <c r="B23" s="22">
        <v>6</v>
      </c>
      <c r="C23" s="18">
        <v>24.1</v>
      </c>
      <c r="D23" s="18">
        <v>14.17</v>
      </c>
      <c r="E23" s="25">
        <f t="shared" si="0"/>
        <v>58.7966804979253</v>
      </c>
      <c r="F23" s="25">
        <f t="shared" si="1"/>
        <v>236.16666666666669</v>
      </c>
      <c r="G23" s="10"/>
    </row>
    <row r="24" spans="1:7" s="4" customFormat="1" ht="30">
      <c r="A24" s="12" t="s">
        <v>27</v>
      </c>
      <c r="B24" s="22">
        <v>972.9</v>
      </c>
      <c r="C24" s="18">
        <v>2813.46</v>
      </c>
      <c r="D24" s="18">
        <v>3354.526</v>
      </c>
      <c r="E24" s="25">
        <f t="shared" si="0"/>
        <v>119.23133792554364</v>
      </c>
      <c r="F24" s="25">
        <f aca="true" t="shared" si="2" ref="F24:F30">D24/B24*100</f>
        <v>344.7965875218419</v>
      </c>
      <c r="G24" s="9"/>
    </row>
    <row r="25" spans="1:7" s="5" customFormat="1" ht="15.75">
      <c r="A25" s="13" t="s">
        <v>34</v>
      </c>
      <c r="B25" s="22">
        <v>25584.193</v>
      </c>
      <c r="C25" s="18">
        <v>31159.98</v>
      </c>
      <c r="D25" s="18">
        <v>28033.052</v>
      </c>
      <c r="E25" s="25">
        <f t="shared" si="0"/>
        <v>89.964922955663</v>
      </c>
      <c r="F25" s="25">
        <f t="shared" si="2"/>
        <v>109.57176566014806</v>
      </c>
      <c r="G25" s="10"/>
    </row>
    <row r="26" spans="1:7" s="5" customFormat="1" ht="15.75">
      <c r="A26" s="12" t="s">
        <v>10</v>
      </c>
      <c r="B26" s="19">
        <v>5103</v>
      </c>
      <c r="C26" s="18">
        <v>9903.04</v>
      </c>
      <c r="D26" s="18">
        <v>5618.771</v>
      </c>
      <c r="E26" s="25">
        <f t="shared" si="0"/>
        <v>56.73784009758619</v>
      </c>
      <c r="F26" s="25">
        <f t="shared" si="2"/>
        <v>110.10721144424846</v>
      </c>
      <c r="G26" s="10"/>
    </row>
    <row r="27" spans="1:7" s="5" customFormat="1" ht="30">
      <c r="A27" s="15" t="s">
        <v>35</v>
      </c>
      <c r="B27" s="19">
        <v>3100.285</v>
      </c>
      <c r="C27" s="18">
        <v>3135.98</v>
      </c>
      <c r="D27" s="18">
        <v>3382.823</v>
      </c>
      <c r="E27" s="25">
        <f t="shared" si="0"/>
        <v>107.87131933239368</v>
      </c>
      <c r="F27" s="25">
        <f t="shared" si="2"/>
        <v>109.11329119742217</v>
      </c>
      <c r="G27" s="10"/>
    </row>
    <row r="28" spans="1:7" s="5" customFormat="1" ht="30" hidden="1">
      <c r="A28" s="15" t="s">
        <v>18</v>
      </c>
      <c r="B28" s="19"/>
      <c r="C28" s="22"/>
      <c r="D28" s="22"/>
      <c r="E28" s="25" t="e">
        <f t="shared" si="0"/>
        <v>#DIV/0!</v>
      </c>
      <c r="F28" s="25" t="e">
        <f t="shared" si="2"/>
        <v>#DIV/0!</v>
      </c>
      <c r="G28" s="10"/>
    </row>
    <row r="29" spans="1:7" s="5" customFormat="1" ht="30" hidden="1">
      <c r="A29" s="15" t="s">
        <v>11</v>
      </c>
      <c r="B29" s="19"/>
      <c r="C29" s="22"/>
      <c r="D29" s="22"/>
      <c r="E29" s="25" t="e">
        <f t="shared" si="0"/>
        <v>#DIV/0!</v>
      </c>
      <c r="F29" s="25" t="e">
        <f t="shared" si="2"/>
        <v>#DIV/0!</v>
      </c>
      <c r="G29" s="10"/>
    </row>
    <row r="30" spans="1:7" s="5" customFormat="1" ht="30">
      <c r="A30" s="15" t="s">
        <v>12</v>
      </c>
      <c r="B30" s="19">
        <v>4767</v>
      </c>
      <c r="C30" s="22">
        <v>4755.65</v>
      </c>
      <c r="D30" s="22">
        <v>4560.429</v>
      </c>
      <c r="E30" s="25">
        <f t="shared" si="0"/>
        <v>95.89496703920601</v>
      </c>
      <c r="F30" s="25">
        <f t="shared" si="2"/>
        <v>95.66664568911266</v>
      </c>
      <c r="G30" s="10"/>
    </row>
    <row r="31" spans="1:7" s="5" customFormat="1" ht="15.75">
      <c r="A31" s="15" t="s">
        <v>33</v>
      </c>
      <c r="B31" s="19"/>
      <c r="C31" s="22">
        <v>3.41</v>
      </c>
      <c r="D31" s="22">
        <v>3.352</v>
      </c>
      <c r="E31" s="25">
        <f>D31/C31*100</f>
        <v>98.2991202346041</v>
      </c>
      <c r="F31" s="25" t="s">
        <v>26</v>
      </c>
      <c r="G31" s="10"/>
    </row>
    <row r="32" spans="1:7" s="5" customFormat="1" ht="15.75" hidden="1">
      <c r="A32" s="12" t="s">
        <v>19</v>
      </c>
      <c r="B32" s="19"/>
      <c r="C32" s="22"/>
      <c r="D32" s="22"/>
      <c r="E32" s="25" t="e">
        <f t="shared" si="0"/>
        <v>#DIV/0!</v>
      </c>
      <c r="F32" s="25" t="e">
        <f>D32/B32*100</f>
        <v>#DIV/0!</v>
      </c>
      <c r="G32" s="10"/>
    </row>
    <row r="33" spans="1:7" s="5" customFormat="1" ht="30">
      <c r="A33" s="12" t="s">
        <v>46</v>
      </c>
      <c r="B33" s="22">
        <v>815</v>
      </c>
      <c r="C33" s="22">
        <v>3496.7</v>
      </c>
      <c r="D33" s="22">
        <v>969.441</v>
      </c>
      <c r="E33" s="25">
        <f t="shared" si="0"/>
        <v>27.72445448565791</v>
      </c>
      <c r="F33" s="25">
        <f>D33/B33*100</f>
        <v>118.94981595092024</v>
      </c>
      <c r="G33" s="10"/>
    </row>
    <row r="34" spans="1:7" s="5" customFormat="1" ht="15.75">
      <c r="A34" s="16" t="s">
        <v>41</v>
      </c>
      <c r="B34" s="22">
        <v>92</v>
      </c>
      <c r="C34" s="22">
        <v>123.35</v>
      </c>
      <c r="D34" s="22">
        <v>108.07</v>
      </c>
      <c r="E34" s="25">
        <f t="shared" si="0"/>
        <v>87.61248479935145</v>
      </c>
      <c r="F34" s="25">
        <f>D34/B34*100</f>
        <v>117.46739130434783</v>
      </c>
      <c r="G34" s="10"/>
    </row>
    <row r="35" spans="1:7" s="5" customFormat="1" ht="15.75">
      <c r="A35" s="16" t="s">
        <v>23</v>
      </c>
      <c r="B35" s="22">
        <v>5656</v>
      </c>
      <c r="C35" s="22">
        <v>8421.61</v>
      </c>
      <c r="D35" s="22">
        <v>6313.436</v>
      </c>
      <c r="E35" s="25">
        <f t="shared" si="0"/>
        <v>74.96709061568987</v>
      </c>
      <c r="F35" s="25">
        <f>D35/B35*100</f>
        <v>111.62369165487978</v>
      </c>
      <c r="G35" s="10"/>
    </row>
    <row r="36" spans="1:7" s="5" customFormat="1" ht="15.75">
      <c r="A36" s="15" t="s">
        <v>38</v>
      </c>
      <c r="B36" s="19">
        <v>3139</v>
      </c>
      <c r="C36" s="22">
        <v>1921.06</v>
      </c>
      <c r="D36" s="22">
        <v>3061.463</v>
      </c>
      <c r="E36" s="25">
        <f t="shared" si="0"/>
        <v>159.3632161410888</v>
      </c>
      <c r="F36" s="25">
        <f>D36/B36*100</f>
        <v>97.52988212806628</v>
      </c>
      <c r="G36" s="10"/>
    </row>
    <row r="37" spans="1:7" s="5" customFormat="1" ht="15.75">
      <c r="A37" s="15" t="s">
        <v>13</v>
      </c>
      <c r="B37" s="19"/>
      <c r="C37" s="19">
        <v>6.28</v>
      </c>
      <c r="D37" s="19"/>
      <c r="E37" s="25">
        <f>D37/C37*100</f>
        <v>0</v>
      </c>
      <c r="F37" s="25" t="s">
        <v>26</v>
      </c>
      <c r="G37" s="10"/>
    </row>
    <row r="38" spans="1:7" s="5" customFormat="1" ht="16.5" customHeight="1">
      <c r="A38" s="15" t="s">
        <v>30</v>
      </c>
      <c r="B38" s="19">
        <v>6843</v>
      </c>
      <c r="C38" s="19">
        <v>8396.16</v>
      </c>
      <c r="D38" s="19">
        <v>7333.594</v>
      </c>
      <c r="E38" s="25">
        <f aca="true" t="shared" si="3" ref="E38:E43">D38/C38*100</f>
        <v>87.34461944507966</v>
      </c>
      <c r="F38" s="25">
        <f>D38/B38*100</f>
        <v>107.16928247844513</v>
      </c>
      <c r="G38" s="10"/>
    </row>
    <row r="39" spans="1:7" s="5" customFormat="1" ht="15.75">
      <c r="A39" s="12" t="s">
        <v>14</v>
      </c>
      <c r="B39" s="19">
        <v>21</v>
      </c>
      <c r="C39" s="19"/>
      <c r="D39" s="19">
        <v>30.836</v>
      </c>
      <c r="E39" s="25" t="s">
        <v>26</v>
      </c>
      <c r="F39" s="25" t="s">
        <v>26</v>
      </c>
      <c r="G39" s="10"/>
    </row>
    <row r="40" spans="1:7" s="5" customFormat="1" ht="15.75">
      <c r="A40" s="17" t="s">
        <v>28</v>
      </c>
      <c r="B40" s="32"/>
      <c r="C40" s="19">
        <v>-2621.06</v>
      </c>
      <c r="D40" s="19">
        <v>-5.178</v>
      </c>
      <c r="E40" s="25">
        <f t="shared" si="3"/>
        <v>0.19755366149573073</v>
      </c>
      <c r="F40" s="25" t="s">
        <v>26</v>
      </c>
      <c r="G40" s="10"/>
    </row>
    <row r="41" spans="1:7" s="4" customFormat="1" ht="22.5" customHeight="1">
      <c r="A41" s="26" t="s">
        <v>15</v>
      </c>
      <c r="B41" s="27">
        <f>B4+B21</f>
        <v>702654.378</v>
      </c>
      <c r="C41" s="27">
        <f>C4+C21</f>
        <v>660604.5800000001</v>
      </c>
      <c r="D41" s="27">
        <f>D4+D21</f>
        <v>773779.1150000001</v>
      </c>
      <c r="E41" s="28">
        <f t="shared" si="3"/>
        <v>117.1319634205382</v>
      </c>
      <c r="F41" s="28">
        <f aca="true" t="shared" si="4" ref="F41:F46">D41/B41*100</f>
        <v>110.12229329623563</v>
      </c>
      <c r="G41" s="9"/>
    </row>
    <row r="42" spans="1:7" s="5" customFormat="1" ht="15.75" hidden="1">
      <c r="A42" s="15" t="s">
        <v>22</v>
      </c>
      <c r="B42" s="19">
        <v>0</v>
      </c>
      <c r="C42" s="18">
        <v>0</v>
      </c>
      <c r="D42" s="23">
        <v>0</v>
      </c>
      <c r="E42" s="25" t="e">
        <f t="shared" si="3"/>
        <v>#DIV/0!</v>
      </c>
      <c r="F42" s="25" t="e">
        <f t="shared" si="4"/>
        <v>#DIV/0!</v>
      </c>
      <c r="G42" s="10"/>
    </row>
    <row r="43" spans="1:7" s="5" customFormat="1" ht="15.75">
      <c r="A43" s="15" t="s">
        <v>17</v>
      </c>
      <c r="B43" s="19">
        <v>268</v>
      </c>
      <c r="C43" s="18">
        <v>621.2</v>
      </c>
      <c r="D43" s="18">
        <v>293.5</v>
      </c>
      <c r="E43" s="25">
        <f t="shared" si="3"/>
        <v>47.247263361236314</v>
      </c>
      <c r="F43" s="25">
        <f t="shared" si="4"/>
        <v>109.51492537313432</v>
      </c>
      <c r="G43" s="10"/>
    </row>
    <row r="44" spans="1:7" s="5" customFormat="1" ht="15.75">
      <c r="A44" s="26" t="s">
        <v>16</v>
      </c>
      <c r="B44" s="27">
        <f>B41+B42+B43</f>
        <v>702922.378</v>
      </c>
      <c r="C44" s="27">
        <f>C41+C42+C43</f>
        <v>661225.78</v>
      </c>
      <c r="D44" s="27">
        <f>D41+D42+D43</f>
        <v>774072.6150000001</v>
      </c>
      <c r="E44" s="28">
        <f>D44/C44*100</f>
        <v>117.0663090298748</v>
      </c>
      <c r="F44" s="28">
        <f t="shared" si="4"/>
        <v>110.12206172784558</v>
      </c>
      <c r="G44" s="10"/>
    </row>
    <row r="45" spans="1:7" s="5" customFormat="1" ht="15.75">
      <c r="A45" s="12" t="s">
        <v>45</v>
      </c>
      <c r="B45" s="18">
        <v>668210.3</v>
      </c>
      <c r="C45" s="18">
        <v>655979.821</v>
      </c>
      <c r="D45" s="18">
        <v>616895.45</v>
      </c>
      <c r="E45" s="25">
        <f>D45/C45*100</f>
        <v>94.04183333865082</v>
      </c>
      <c r="F45" s="25">
        <f t="shared" si="4"/>
        <v>92.32055387353351</v>
      </c>
      <c r="G45" s="10"/>
    </row>
    <row r="46" spans="1:7" s="4" customFormat="1" ht="22.5" customHeight="1">
      <c r="A46" s="30" t="s">
        <v>44</v>
      </c>
      <c r="B46" s="27">
        <f>B44+B45</f>
        <v>1371132.678</v>
      </c>
      <c r="C46" s="27">
        <f>C44+C45</f>
        <v>1317205.601</v>
      </c>
      <c r="D46" s="27">
        <f>D44+D45</f>
        <v>1390968.065</v>
      </c>
      <c r="E46" s="25">
        <f>D46/C46*100</f>
        <v>105.59992031190883</v>
      </c>
      <c r="F46" s="25">
        <f t="shared" si="4"/>
        <v>101.44664242332352</v>
      </c>
      <c r="G46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2013-09-12T14:32:53Z</cp:lastPrinted>
  <dcterms:created xsi:type="dcterms:W3CDTF">2005-02-16T06:07:42Z</dcterms:created>
  <dcterms:modified xsi:type="dcterms:W3CDTF">2014-02-17T12:49:29Z</dcterms:modified>
  <cp:category/>
  <cp:version/>
  <cp:contentType/>
  <cp:contentStatus/>
</cp:coreProperties>
</file>