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140" windowHeight="12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'Лист1'!$A$1:$T$40</definedName>
  </definedNames>
  <calcPr fullCalcOnLoad="1" refMode="R1C1"/>
</workbook>
</file>

<file path=xl/sharedStrings.xml><?xml version="1.0" encoding="utf-8"?>
<sst xmlns="http://schemas.openxmlformats.org/spreadsheetml/2006/main" count="89" uniqueCount="55">
  <si>
    <t>наименование программы</t>
  </si>
  <si>
    <t>нормативный акт</t>
  </si>
  <si>
    <t>период</t>
  </si>
  <si>
    <t>год</t>
  </si>
  <si>
    <t>1 кв</t>
  </si>
  <si>
    <t>2 кв</t>
  </si>
  <si>
    <t>3 кв</t>
  </si>
  <si>
    <t>4 кв</t>
  </si>
  <si>
    <t>исполнение, тыс. руб.</t>
  </si>
  <si>
    <t>отклонение, тыс. руб.</t>
  </si>
  <si>
    <t>% исполнения к годовым ЛБО</t>
  </si>
  <si>
    <t>Утверждено в бюджете (ЛБО), тыс. руб.</t>
  </si>
  <si>
    <t>Долгосрочная целевая программа «Развитие малых форм хозяйствования в АПК на территории КК» на 2010-2012 годы КЦСР 5221800</t>
  </si>
  <si>
    <t>КЦП  "Развитие сельского хозяйства и регулирование рынков сельскохозяйственной продукции, сырья и продовольствия в Краснодарском крае" на         2008—2012 годы КЦСР 5224328</t>
  </si>
  <si>
    <t>Краевая целевая программа «Пастбища для выпаса коров, содержащихся в личных подсобных хозяйствах на территории Краснодарского края» на 2008-2012 годы, КЦСР 5225300</t>
  </si>
  <si>
    <t>КЦП «Дети Кубани» на 2009-2013гг. КЦСР 5221701</t>
  </si>
  <si>
    <t>Краевая комплексная программа реализации государственной молодежной политики в Краснодарском крае «Молодежь Кубани» на 2008-2010 годы» КЦСР 5224700</t>
  </si>
  <si>
    <t>ВЦП реализации молодежной политики в Приморско-Ахтарском районе «Молодежь Приморско-Ахтарского района» на 2009-2010 годы КЦСР 7951102</t>
  </si>
  <si>
    <t>Районная долгосрочная целевая программа «Развитие массового спорта на территории муниципального образования Приморско-Ахтарский район» на 2009-2011 годы КЦСР КЦСР 7951202</t>
  </si>
  <si>
    <t>Ведомственная целевая программа «Проведение инвестиционных и имиджевых  мероприятий  МО Приморско-Ахтарский район на 2010 год» КЦСР 7951108</t>
  </si>
  <si>
    <t>ЦП «Информационное обслуживание деятельности администрации и Совета муниципального образования Приморско-Ахтарский район» на 2010 год, КЦСР 7951111</t>
  </si>
  <si>
    <t>районные программы</t>
  </si>
  <si>
    <t>2010г.</t>
  </si>
  <si>
    <t>МЦП «Развитие сельского хозяйства и рынка сельскохозяйственной  продукции, сырья и продовольствия в Приморско-Ахтарском районе на 2008-2012 годы », КЦСР 7951002</t>
  </si>
  <si>
    <t>2011г.</t>
  </si>
  <si>
    <t>2012г.</t>
  </si>
  <si>
    <t>итого</t>
  </si>
  <si>
    <t>ЦП «Информатизация Приморско-Ахтарского района на 2010-2014 годы», КЦСР 7951204</t>
  </si>
  <si>
    <t>Постановление главы администрации (губернатора) КК № 1187 от 29.12.2009г.</t>
  </si>
  <si>
    <t>ЗКК от 29.12.2007г. № 1354-КЗ</t>
  </si>
  <si>
    <t>ЗКК от 13.03.2008г. № 1406-КЗ</t>
  </si>
  <si>
    <t>ЗКК от 11.02.2008г. № 1394-КЗ</t>
  </si>
  <si>
    <t>ЗКК от 29.12.2008г. № 1654-КЗ</t>
  </si>
  <si>
    <t>Решение Совета МО Приморско-Ахтарский район № 692 от 10.09.2008г.</t>
  </si>
  <si>
    <t xml:space="preserve">Ведомственная целевая программа «Развитие и укрепление материально-технической базы архивного отдела управления делами администрация муниципального образования Приморско-Ахтарский район на 2010 год», КЦСР 7951106 </t>
  </si>
  <si>
    <t>Постановление администрации МО Приморско-Ахтарский район № 280 от 27.02.2010г.</t>
  </si>
  <si>
    <t>Постановление администрации МО Приморско-Ахтарский район № 1085 от 21.05.2009г.</t>
  </si>
  <si>
    <t>Постановление администрации МО Приморско-Ахтарский район № 1481 от 20.07.2009г.</t>
  </si>
  <si>
    <t>Постановление администрации МО Приморско-Ахтарский район № 261 от 27.02.2010г.</t>
  </si>
  <si>
    <t>Постановление администрации МО Приморско-Ахтарский район № 998 от 15.06.2010г.</t>
  </si>
  <si>
    <t>Постановление администрации МО Приморско-Ахтарский район № 1021 от 21.06.2010г.</t>
  </si>
  <si>
    <t>2013г.</t>
  </si>
  <si>
    <t>2014г.</t>
  </si>
  <si>
    <t>краевые программы*</t>
  </si>
  <si>
    <t>При помесячной разбивке краевые ассигнования помещеются на декабрь месяц, при поступлении средств из краевого бюджета передвигаются на соответствующмй месяц.</t>
  </si>
  <si>
    <t>Начальник отдеда МУ "МЦБ МО Приморско-Ахтарский район"</t>
  </si>
  <si>
    <t>сумма по программе за счет средств бюджета</t>
  </si>
  <si>
    <t>Постановление администрации МО Приморско-Ахтарский район № 1088 от 01.06.2010г.</t>
  </si>
  <si>
    <t>Постановление администрации МО Приморско-Ахтарский район № 939 от 04.05.2009г.</t>
  </si>
  <si>
    <t>Долгосрочная целевая программа «Энергосбережение и повышение энергетической эффективности в муниципальном образовании Приморско-Ахтарский район» на 2010 год КЦСР 7951206</t>
  </si>
  <si>
    <t>Долгосрочная целевая программа «Укрепление правопорядка, профилактика правонарушений и усиление борьбы с преступностью на территории муниципального образования Приморско-Ахтарский район на 2009-2011 годы", КЦСР 7951203</t>
  </si>
  <si>
    <t>Долгосрочная целевая программа «Развитие санаторно-курортного и ткристского комплекса муниципального образования Приморско-Ахтарский район на 2010-2013 годы», КЦСР 7951205</t>
  </si>
  <si>
    <t>программа межведомственная</t>
  </si>
  <si>
    <t>Постановление администрации МО Приморско-Ахтарский район № 1440 от 17.08.2010г.</t>
  </si>
  <si>
    <t xml:space="preserve">Сведения о районных и краевых целевых программах по состоянию на 31.12.2010г.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</si>
</sst>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wrapText="1"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64" fontId="0" fillId="4" borderId="0" xfId="0" applyNumberFormat="1" applyFill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SheetLayoutView="100" workbookViewId="0" topLeftCell="A1">
      <selection activeCell="H7" sqref="H7"/>
    </sheetView>
  </sheetViews>
  <sheetFormatPr defaultColWidth="9.00390625" defaultRowHeight="12.75"/>
  <cols>
    <col min="1" max="1" width="33.25390625" style="0" customWidth="1"/>
    <col min="2" max="2" width="21.625" style="0" customWidth="1"/>
    <col min="4" max="4" width="13.75390625" style="0" customWidth="1"/>
    <col min="20" max="20" width="12.375" style="0" customWidth="1"/>
  </cols>
  <sheetData>
    <row r="1" spans="1:20" ht="18.75">
      <c r="A1" s="1"/>
      <c r="B1" s="1"/>
      <c r="C1" s="29" t="s">
        <v>54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25.5" customHeight="1">
      <c r="A3" s="26" t="s">
        <v>0</v>
      </c>
      <c r="B3" s="26" t="s">
        <v>1</v>
      </c>
      <c r="C3" s="26" t="s">
        <v>2</v>
      </c>
      <c r="D3" s="26" t="s">
        <v>46</v>
      </c>
      <c r="E3" s="26" t="s">
        <v>11</v>
      </c>
      <c r="F3" s="26"/>
      <c r="G3" s="26"/>
      <c r="H3" s="26"/>
      <c r="I3" s="26"/>
      <c r="J3" s="26" t="s">
        <v>8</v>
      </c>
      <c r="K3" s="26"/>
      <c r="L3" s="26"/>
      <c r="M3" s="26"/>
      <c r="N3" s="26"/>
      <c r="O3" s="26" t="s">
        <v>9</v>
      </c>
      <c r="P3" s="26"/>
      <c r="Q3" s="26"/>
      <c r="R3" s="26"/>
      <c r="S3" s="26"/>
      <c r="T3" s="26" t="s">
        <v>10</v>
      </c>
    </row>
    <row r="4" spans="1:20" ht="41.25" customHeight="1">
      <c r="A4" s="26"/>
      <c r="B4" s="26"/>
      <c r="C4" s="26"/>
      <c r="D4" s="26"/>
      <c r="E4" s="18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18" t="s">
        <v>3</v>
      </c>
      <c r="K4" s="6" t="s">
        <v>4</v>
      </c>
      <c r="L4" s="6" t="s">
        <v>5</v>
      </c>
      <c r="M4" s="6" t="s">
        <v>6</v>
      </c>
      <c r="N4" s="6" t="s">
        <v>7</v>
      </c>
      <c r="O4" s="18" t="s">
        <v>3</v>
      </c>
      <c r="P4" s="6" t="s">
        <v>4</v>
      </c>
      <c r="Q4" s="6" t="s">
        <v>5</v>
      </c>
      <c r="R4" s="6" t="s">
        <v>6</v>
      </c>
      <c r="S4" s="6" t="s">
        <v>7</v>
      </c>
      <c r="T4" s="26"/>
    </row>
    <row r="5" spans="1:20" ht="15.75">
      <c r="A5" s="5">
        <v>1</v>
      </c>
      <c r="B5" s="5">
        <v>2</v>
      </c>
      <c r="C5" s="5">
        <v>3</v>
      </c>
      <c r="D5" s="5">
        <v>4</v>
      </c>
      <c r="E5" s="19">
        <v>5</v>
      </c>
      <c r="F5" s="5">
        <v>6</v>
      </c>
      <c r="G5" s="5">
        <v>7</v>
      </c>
      <c r="H5" s="5">
        <v>8</v>
      </c>
      <c r="I5" s="5">
        <v>9</v>
      </c>
      <c r="J5" s="19">
        <v>10</v>
      </c>
      <c r="K5" s="5">
        <v>11</v>
      </c>
      <c r="L5" s="5">
        <v>12</v>
      </c>
      <c r="M5" s="5">
        <v>13</v>
      </c>
      <c r="N5" s="5">
        <v>14</v>
      </c>
      <c r="O5" s="19">
        <v>15</v>
      </c>
      <c r="P5" s="5">
        <v>16</v>
      </c>
      <c r="Q5" s="5">
        <v>17</v>
      </c>
      <c r="R5" s="5">
        <v>18</v>
      </c>
      <c r="S5" s="7">
        <v>19</v>
      </c>
      <c r="T5" s="5">
        <v>20</v>
      </c>
    </row>
    <row r="6" spans="1:20" ht="15.75">
      <c r="A6" s="8" t="s">
        <v>21</v>
      </c>
      <c r="B6" s="6"/>
      <c r="C6" s="6"/>
      <c r="D6" s="6"/>
      <c r="E6" s="18"/>
      <c r="F6" s="6"/>
      <c r="G6" s="6"/>
      <c r="H6" s="6"/>
      <c r="I6" s="6"/>
      <c r="J6" s="18"/>
      <c r="K6" s="6"/>
      <c r="L6" s="6"/>
      <c r="M6" s="6"/>
      <c r="N6" s="6"/>
      <c r="O6" s="18"/>
      <c r="P6" s="6"/>
      <c r="Q6" s="6"/>
      <c r="R6" s="6"/>
      <c r="S6" s="9"/>
      <c r="T6" s="6"/>
    </row>
    <row r="7" spans="1:21" ht="143.25" customHeight="1">
      <c r="A7" s="13" t="s">
        <v>34</v>
      </c>
      <c r="B7" s="6" t="s">
        <v>35</v>
      </c>
      <c r="C7" s="4" t="s">
        <v>22</v>
      </c>
      <c r="D7" s="15">
        <v>150</v>
      </c>
      <c r="E7" s="17">
        <v>150</v>
      </c>
      <c r="F7" s="15">
        <v>0</v>
      </c>
      <c r="G7" s="15">
        <v>150</v>
      </c>
      <c r="H7" s="15">
        <v>0</v>
      </c>
      <c r="I7" s="15">
        <v>0</v>
      </c>
      <c r="J7" s="17">
        <v>147</v>
      </c>
      <c r="K7" s="15">
        <v>0</v>
      </c>
      <c r="L7" s="15">
        <v>147</v>
      </c>
      <c r="M7" s="15">
        <v>0</v>
      </c>
      <c r="N7" s="15">
        <v>0</v>
      </c>
      <c r="O7" s="17">
        <f aca="true" t="shared" si="0" ref="O7:S10">SUM(E7-J7)</f>
        <v>3</v>
      </c>
      <c r="P7" s="15">
        <f t="shared" si="0"/>
        <v>0</v>
      </c>
      <c r="Q7" s="15">
        <f t="shared" si="0"/>
        <v>3</v>
      </c>
      <c r="R7" s="15">
        <f t="shared" si="0"/>
        <v>0</v>
      </c>
      <c r="S7" s="15">
        <f t="shared" si="0"/>
        <v>0</v>
      </c>
      <c r="T7" s="15">
        <f>SUM(J7/E7*100)</f>
        <v>98</v>
      </c>
      <c r="U7" s="24">
        <f aca="true" t="shared" si="1" ref="U7:U35">SUM(O7+J7-E7)</f>
        <v>0</v>
      </c>
    </row>
    <row r="8" spans="1:21" ht="111.75" customHeight="1">
      <c r="A8" s="13" t="s">
        <v>49</v>
      </c>
      <c r="B8" s="6" t="s">
        <v>53</v>
      </c>
      <c r="C8" s="4" t="s">
        <v>22</v>
      </c>
      <c r="D8" s="15" t="s">
        <v>52</v>
      </c>
      <c r="E8" s="17">
        <v>90</v>
      </c>
      <c r="F8" s="15">
        <v>0</v>
      </c>
      <c r="G8" s="15">
        <v>0</v>
      </c>
      <c r="H8" s="15">
        <v>0</v>
      </c>
      <c r="I8" s="15">
        <v>90</v>
      </c>
      <c r="J8" s="17">
        <v>90</v>
      </c>
      <c r="K8" s="15">
        <v>0</v>
      </c>
      <c r="L8" s="15">
        <v>0</v>
      </c>
      <c r="M8" s="15">
        <v>0</v>
      </c>
      <c r="N8" s="15">
        <v>90</v>
      </c>
      <c r="O8" s="17">
        <f>SUM(E8-J8)</f>
        <v>0</v>
      </c>
      <c r="P8" s="15">
        <f>SUM(F8-K8)</f>
        <v>0</v>
      </c>
      <c r="Q8" s="15">
        <f>SUM(G8-L8)</f>
        <v>0</v>
      </c>
      <c r="R8" s="15">
        <f>SUM(H8-M8)</f>
        <v>0</v>
      </c>
      <c r="S8" s="15">
        <f>SUM(I8-N8)</f>
        <v>0</v>
      </c>
      <c r="T8" s="15">
        <f>SUM(J8/E8*100)</f>
        <v>100</v>
      </c>
      <c r="U8" s="24">
        <f t="shared" si="1"/>
        <v>0</v>
      </c>
    </row>
    <row r="9" spans="1:21" ht="97.5" customHeight="1">
      <c r="A9" s="13" t="s">
        <v>17</v>
      </c>
      <c r="B9" s="6" t="s">
        <v>36</v>
      </c>
      <c r="C9" s="4" t="s">
        <v>22</v>
      </c>
      <c r="D9" s="15">
        <v>593.2</v>
      </c>
      <c r="E9" s="17">
        <v>593.2</v>
      </c>
      <c r="F9" s="15">
        <v>14.5</v>
      </c>
      <c r="G9" s="15">
        <v>137</v>
      </c>
      <c r="H9" s="15">
        <v>452.7</v>
      </c>
      <c r="I9" s="15">
        <v>19</v>
      </c>
      <c r="J9" s="17">
        <f>SUM(K9:N9)</f>
        <v>591.4000000000001</v>
      </c>
      <c r="K9" s="15">
        <v>1.5</v>
      </c>
      <c r="L9" s="15">
        <v>34.6</v>
      </c>
      <c r="M9" s="15">
        <v>487.6</v>
      </c>
      <c r="N9" s="15">
        <v>67.7</v>
      </c>
      <c r="O9" s="17">
        <f t="shared" si="0"/>
        <v>1.7999999999999545</v>
      </c>
      <c r="P9" s="15">
        <f t="shared" si="0"/>
        <v>13</v>
      </c>
      <c r="Q9" s="15">
        <f t="shared" si="0"/>
        <v>102.4</v>
      </c>
      <c r="R9" s="15">
        <f t="shared" si="0"/>
        <v>-34.900000000000034</v>
      </c>
      <c r="S9" s="15">
        <f t="shared" si="0"/>
        <v>-48.7</v>
      </c>
      <c r="T9" s="15">
        <f>SUM(J9/E9*100)</f>
        <v>99.69656102494943</v>
      </c>
      <c r="U9" s="24">
        <f t="shared" si="1"/>
        <v>0</v>
      </c>
    </row>
    <row r="10" spans="1:21" ht="57.75" customHeight="1">
      <c r="A10" s="27" t="s">
        <v>18</v>
      </c>
      <c r="B10" s="25" t="s">
        <v>37</v>
      </c>
      <c r="C10" s="4" t="s">
        <v>22</v>
      </c>
      <c r="D10" s="15">
        <v>3034.7</v>
      </c>
      <c r="E10" s="17">
        <v>3034.7</v>
      </c>
      <c r="F10" s="15">
        <v>0</v>
      </c>
      <c r="G10" s="15">
        <v>1269.2</v>
      </c>
      <c r="H10" s="15">
        <v>1745.5</v>
      </c>
      <c r="I10" s="15">
        <v>0</v>
      </c>
      <c r="J10" s="17">
        <f>SUM(K10:N10)</f>
        <v>3010.9</v>
      </c>
      <c r="K10" s="15">
        <v>0</v>
      </c>
      <c r="L10" s="15">
        <v>0</v>
      </c>
      <c r="M10" s="15">
        <v>0</v>
      </c>
      <c r="N10" s="15">
        <v>3010.9</v>
      </c>
      <c r="O10" s="17">
        <f t="shared" si="0"/>
        <v>23.799999999999727</v>
      </c>
      <c r="P10" s="15">
        <f t="shared" si="0"/>
        <v>0</v>
      </c>
      <c r="Q10" s="15">
        <f t="shared" si="0"/>
        <v>1269.2</v>
      </c>
      <c r="R10" s="15">
        <f t="shared" si="0"/>
        <v>1745.5</v>
      </c>
      <c r="S10" s="15">
        <f t="shared" si="0"/>
        <v>-3010.9</v>
      </c>
      <c r="T10" s="15">
        <f>SUM(J10/E10*100)</f>
        <v>99.21573796421393</v>
      </c>
      <c r="U10" s="24">
        <f t="shared" si="1"/>
        <v>0</v>
      </c>
    </row>
    <row r="11" spans="1:21" ht="24.75" customHeight="1">
      <c r="A11" s="27"/>
      <c r="B11" s="25"/>
      <c r="C11" s="6" t="s">
        <v>24</v>
      </c>
      <c r="D11" s="10">
        <v>5227</v>
      </c>
      <c r="E11" s="17"/>
      <c r="F11" s="10"/>
      <c r="G11" s="10"/>
      <c r="H11" s="10"/>
      <c r="I11" s="10"/>
      <c r="J11" s="17"/>
      <c r="K11" s="10"/>
      <c r="L11" s="10"/>
      <c r="M11" s="10"/>
      <c r="N11" s="10"/>
      <c r="O11" s="17"/>
      <c r="P11" s="10"/>
      <c r="Q11" s="10"/>
      <c r="R11" s="10"/>
      <c r="S11" s="11"/>
      <c r="T11" s="10"/>
      <c r="U11" s="21">
        <f t="shared" si="1"/>
        <v>0</v>
      </c>
    </row>
    <row r="12" spans="1:21" ht="31.5" customHeight="1">
      <c r="A12" s="27"/>
      <c r="B12" s="25"/>
      <c r="C12" s="6" t="s">
        <v>26</v>
      </c>
      <c r="D12" s="10">
        <f>SUM(D10:D11)</f>
        <v>8261.7</v>
      </c>
      <c r="E12" s="17"/>
      <c r="F12" s="10"/>
      <c r="G12" s="10"/>
      <c r="H12" s="10"/>
      <c r="I12" s="10"/>
      <c r="J12" s="17"/>
      <c r="K12" s="10"/>
      <c r="L12" s="10"/>
      <c r="M12" s="10"/>
      <c r="N12" s="10"/>
      <c r="O12" s="17"/>
      <c r="P12" s="10"/>
      <c r="Q12" s="10"/>
      <c r="R12" s="10"/>
      <c r="S12" s="11"/>
      <c r="T12" s="10"/>
      <c r="U12" s="21">
        <f t="shared" si="1"/>
        <v>0</v>
      </c>
    </row>
    <row r="13" spans="1:21" ht="96" customHeight="1">
      <c r="A13" s="13" t="s">
        <v>19</v>
      </c>
      <c r="B13" s="6" t="s">
        <v>38</v>
      </c>
      <c r="C13" s="4" t="s">
        <v>22</v>
      </c>
      <c r="D13" s="15">
        <v>1750</v>
      </c>
      <c r="E13" s="17">
        <f>SUM(F13:I13)</f>
        <v>1749</v>
      </c>
      <c r="F13" s="15">
        <v>0</v>
      </c>
      <c r="G13" s="15">
        <v>356</v>
      </c>
      <c r="H13" s="15">
        <v>1393</v>
      </c>
      <c r="I13" s="15">
        <v>0</v>
      </c>
      <c r="J13" s="17">
        <f>SUM(K13:N13)</f>
        <v>1748.9999999999998</v>
      </c>
      <c r="K13" s="15">
        <v>0</v>
      </c>
      <c r="L13" s="15">
        <v>56.3</v>
      </c>
      <c r="M13" s="15">
        <v>1598.1</v>
      </c>
      <c r="N13" s="15">
        <v>94.6</v>
      </c>
      <c r="O13" s="17">
        <f aca="true" t="shared" si="2" ref="O13:S14">SUM(E13-J13)</f>
        <v>2.2737367544323206E-13</v>
      </c>
      <c r="P13" s="15">
        <f t="shared" si="2"/>
        <v>0</v>
      </c>
      <c r="Q13" s="15">
        <f t="shared" si="2"/>
        <v>299.7</v>
      </c>
      <c r="R13" s="15">
        <f t="shared" si="2"/>
        <v>-205.0999999999999</v>
      </c>
      <c r="S13" s="15">
        <f t="shared" si="2"/>
        <v>-94.6</v>
      </c>
      <c r="T13" s="15">
        <f>SUM(J13/E13*100)</f>
        <v>99.99999999999999</v>
      </c>
      <c r="U13" s="24">
        <f t="shared" si="1"/>
        <v>0</v>
      </c>
    </row>
    <row r="14" spans="1:21" ht="65.25" customHeight="1">
      <c r="A14" s="25" t="s">
        <v>23</v>
      </c>
      <c r="B14" s="25" t="s">
        <v>33</v>
      </c>
      <c r="C14" s="4" t="s">
        <v>22</v>
      </c>
      <c r="D14" s="15">
        <v>415</v>
      </c>
      <c r="E14" s="17">
        <v>400</v>
      </c>
      <c r="F14" s="15">
        <v>0</v>
      </c>
      <c r="G14" s="15">
        <v>0</v>
      </c>
      <c r="H14" s="15">
        <v>397.4</v>
      </c>
      <c r="I14" s="15">
        <v>0</v>
      </c>
      <c r="J14" s="17">
        <f>SUM(K14:N14)</f>
        <v>397.3</v>
      </c>
      <c r="K14" s="15">
        <v>0</v>
      </c>
      <c r="L14" s="15">
        <v>0</v>
      </c>
      <c r="M14" s="15">
        <v>397.3</v>
      </c>
      <c r="N14" s="15">
        <v>0</v>
      </c>
      <c r="O14" s="17">
        <f t="shared" si="2"/>
        <v>2.6999999999999886</v>
      </c>
      <c r="P14" s="15">
        <f t="shared" si="2"/>
        <v>0</v>
      </c>
      <c r="Q14" s="15">
        <f t="shared" si="2"/>
        <v>0</v>
      </c>
      <c r="R14" s="15">
        <f t="shared" si="2"/>
        <v>0.0999999999999659</v>
      </c>
      <c r="S14" s="15">
        <f t="shared" si="2"/>
        <v>0</v>
      </c>
      <c r="T14" s="15">
        <f>SUM(J14/E14*100)</f>
        <v>99.325</v>
      </c>
      <c r="U14" s="24">
        <f t="shared" si="1"/>
        <v>0</v>
      </c>
    </row>
    <row r="15" spans="1:21" ht="18" customHeight="1">
      <c r="A15" s="25"/>
      <c r="B15" s="25"/>
      <c r="C15" s="6" t="s">
        <v>24</v>
      </c>
      <c r="D15" s="10">
        <v>418</v>
      </c>
      <c r="E15" s="17"/>
      <c r="F15" s="10"/>
      <c r="G15" s="10"/>
      <c r="H15" s="10"/>
      <c r="I15" s="10"/>
      <c r="J15" s="17"/>
      <c r="K15" s="10"/>
      <c r="L15" s="10"/>
      <c r="M15" s="10"/>
      <c r="N15" s="10"/>
      <c r="O15" s="17"/>
      <c r="P15" s="10"/>
      <c r="Q15" s="10"/>
      <c r="R15" s="10"/>
      <c r="S15" s="11"/>
      <c r="T15" s="10"/>
      <c r="U15" s="24">
        <f t="shared" si="1"/>
        <v>0</v>
      </c>
    </row>
    <row r="16" spans="1:21" ht="18" customHeight="1">
      <c r="A16" s="25"/>
      <c r="B16" s="25"/>
      <c r="C16" s="6" t="s">
        <v>25</v>
      </c>
      <c r="D16" s="10">
        <v>420</v>
      </c>
      <c r="E16" s="17"/>
      <c r="F16" s="10"/>
      <c r="G16" s="10"/>
      <c r="H16" s="10"/>
      <c r="I16" s="10"/>
      <c r="J16" s="17"/>
      <c r="K16" s="10"/>
      <c r="L16" s="10"/>
      <c r="M16" s="10"/>
      <c r="N16" s="10"/>
      <c r="O16" s="17"/>
      <c r="P16" s="10"/>
      <c r="Q16" s="10"/>
      <c r="R16" s="10"/>
      <c r="S16" s="11"/>
      <c r="T16" s="10"/>
      <c r="U16" s="24">
        <f t="shared" si="1"/>
        <v>0</v>
      </c>
    </row>
    <row r="17" spans="1:21" ht="12.75" customHeight="1">
      <c r="A17" s="25"/>
      <c r="B17" s="25"/>
      <c r="C17" s="6" t="s">
        <v>26</v>
      </c>
      <c r="D17" s="10">
        <f>SUM(D14:D16)</f>
        <v>1253</v>
      </c>
      <c r="E17" s="17"/>
      <c r="F17" s="10"/>
      <c r="G17" s="10"/>
      <c r="H17" s="10"/>
      <c r="I17" s="10"/>
      <c r="J17" s="17"/>
      <c r="K17" s="10"/>
      <c r="L17" s="10"/>
      <c r="M17" s="10"/>
      <c r="N17" s="10"/>
      <c r="O17" s="17"/>
      <c r="P17" s="10"/>
      <c r="Q17" s="10"/>
      <c r="R17" s="10"/>
      <c r="S17" s="11"/>
      <c r="T17" s="10"/>
      <c r="U17" s="24">
        <f t="shared" si="1"/>
        <v>0</v>
      </c>
    </row>
    <row r="18" spans="1:21" ht="19.5" customHeight="1">
      <c r="A18" s="25" t="s">
        <v>27</v>
      </c>
      <c r="B18" s="25" t="s">
        <v>39</v>
      </c>
      <c r="C18" s="4" t="s">
        <v>22</v>
      </c>
      <c r="D18" s="16">
        <v>1549.04</v>
      </c>
      <c r="E18" s="17">
        <f>SUM(F18:I18)</f>
        <v>1665.4</v>
      </c>
      <c r="F18" s="15">
        <v>0</v>
      </c>
      <c r="G18" s="15">
        <v>0</v>
      </c>
      <c r="H18" s="15">
        <v>1461</v>
      </c>
      <c r="I18" s="15">
        <v>204.4</v>
      </c>
      <c r="J18" s="17">
        <f>SUM(K18:N18)</f>
        <v>1663.1999999999998</v>
      </c>
      <c r="K18" s="15">
        <v>0</v>
      </c>
      <c r="L18" s="15">
        <v>0</v>
      </c>
      <c r="M18" s="15">
        <v>311.1</v>
      </c>
      <c r="N18" s="15">
        <v>1352.1</v>
      </c>
      <c r="O18" s="17">
        <f>SUM(E18-J18)</f>
        <v>2.200000000000273</v>
      </c>
      <c r="P18" s="15">
        <f>SUM(F18-K18)</f>
        <v>0</v>
      </c>
      <c r="Q18" s="15">
        <f>SUM(G18-L18)</f>
        <v>0</v>
      </c>
      <c r="R18" s="15">
        <f>SUM(H18-M18)</f>
        <v>1149.9</v>
      </c>
      <c r="S18" s="15">
        <f>SUM(I18-N18)</f>
        <v>-1147.6999999999998</v>
      </c>
      <c r="T18" s="15">
        <f>SUM(J18/E18*100)</f>
        <v>99.86789960369879</v>
      </c>
      <c r="U18" s="24">
        <f t="shared" si="1"/>
        <v>0</v>
      </c>
    </row>
    <row r="19" spans="1:21" ht="15.75">
      <c r="A19" s="25"/>
      <c r="B19" s="25"/>
      <c r="C19" s="6" t="s">
        <v>24</v>
      </c>
      <c r="D19" s="12">
        <v>514.485</v>
      </c>
      <c r="E19" s="17"/>
      <c r="F19" s="10"/>
      <c r="G19" s="10"/>
      <c r="H19" s="10"/>
      <c r="I19" s="10"/>
      <c r="J19" s="17"/>
      <c r="K19" s="10"/>
      <c r="L19" s="10"/>
      <c r="M19" s="10"/>
      <c r="N19" s="10"/>
      <c r="O19" s="17"/>
      <c r="P19" s="10"/>
      <c r="Q19" s="10"/>
      <c r="R19" s="10"/>
      <c r="S19" s="11"/>
      <c r="T19" s="10"/>
      <c r="U19" s="24">
        <f t="shared" si="1"/>
        <v>0</v>
      </c>
    </row>
    <row r="20" spans="1:21" ht="15.75">
      <c r="A20" s="25"/>
      <c r="B20" s="25"/>
      <c r="C20" s="6" t="s">
        <v>25</v>
      </c>
      <c r="D20" s="12">
        <v>365.75</v>
      </c>
      <c r="E20" s="17"/>
      <c r="F20" s="10"/>
      <c r="G20" s="10"/>
      <c r="H20" s="10"/>
      <c r="I20" s="10"/>
      <c r="J20" s="17"/>
      <c r="K20" s="10"/>
      <c r="L20" s="10"/>
      <c r="M20" s="10"/>
      <c r="N20" s="10"/>
      <c r="O20" s="17"/>
      <c r="P20" s="10"/>
      <c r="Q20" s="10"/>
      <c r="R20" s="10"/>
      <c r="S20" s="11"/>
      <c r="T20" s="10"/>
      <c r="U20" s="24">
        <f t="shared" si="1"/>
        <v>0</v>
      </c>
    </row>
    <row r="21" spans="1:21" ht="15.75">
      <c r="A21" s="25"/>
      <c r="B21" s="25"/>
      <c r="C21" s="6" t="s">
        <v>41</v>
      </c>
      <c r="D21" s="12">
        <v>365.75</v>
      </c>
      <c r="E21" s="17"/>
      <c r="F21" s="10"/>
      <c r="G21" s="10"/>
      <c r="H21" s="10"/>
      <c r="I21" s="10"/>
      <c r="J21" s="17"/>
      <c r="K21" s="10"/>
      <c r="L21" s="10"/>
      <c r="M21" s="10"/>
      <c r="N21" s="10"/>
      <c r="O21" s="17"/>
      <c r="P21" s="10"/>
      <c r="Q21" s="10"/>
      <c r="R21" s="10"/>
      <c r="S21" s="11"/>
      <c r="T21" s="10"/>
      <c r="U21" s="24">
        <f t="shared" si="1"/>
        <v>0</v>
      </c>
    </row>
    <row r="22" spans="1:21" ht="15" customHeight="1">
      <c r="A22" s="25"/>
      <c r="B22" s="25"/>
      <c r="C22" s="6" t="s">
        <v>42</v>
      </c>
      <c r="D22" s="12">
        <v>365.75</v>
      </c>
      <c r="E22" s="17"/>
      <c r="F22" s="10"/>
      <c r="G22" s="10"/>
      <c r="H22" s="10"/>
      <c r="I22" s="10"/>
      <c r="J22" s="17"/>
      <c r="K22" s="10"/>
      <c r="L22" s="10"/>
      <c r="M22" s="10"/>
      <c r="N22" s="10"/>
      <c r="O22" s="17"/>
      <c r="P22" s="10"/>
      <c r="Q22" s="10"/>
      <c r="R22" s="10"/>
      <c r="S22" s="11"/>
      <c r="T22" s="10"/>
      <c r="U22" s="24">
        <f t="shared" si="1"/>
        <v>0</v>
      </c>
    </row>
    <row r="23" spans="1:21" ht="15.75" hidden="1">
      <c r="A23" s="25"/>
      <c r="B23" s="25"/>
      <c r="C23" s="6" t="s">
        <v>26</v>
      </c>
      <c r="D23" s="12">
        <f>SUM(D18:D22)</f>
        <v>3160.775</v>
      </c>
      <c r="E23" s="17"/>
      <c r="F23" s="10"/>
      <c r="G23" s="10"/>
      <c r="H23" s="10"/>
      <c r="I23" s="10"/>
      <c r="J23" s="17"/>
      <c r="K23" s="10"/>
      <c r="L23" s="10"/>
      <c r="M23" s="10"/>
      <c r="N23" s="10"/>
      <c r="O23" s="17"/>
      <c r="P23" s="10"/>
      <c r="Q23" s="10"/>
      <c r="R23" s="10"/>
      <c r="S23" s="11"/>
      <c r="T23" s="10"/>
      <c r="U23" s="21">
        <f t="shared" si="1"/>
        <v>0</v>
      </c>
    </row>
    <row r="24" spans="1:21" ht="94.5">
      <c r="A24" s="6" t="s">
        <v>20</v>
      </c>
      <c r="B24" s="6" t="s">
        <v>40</v>
      </c>
      <c r="C24" s="4" t="s">
        <v>22</v>
      </c>
      <c r="D24" s="15">
        <v>2000</v>
      </c>
      <c r="E24" s="17">
        <f>SUM(F24:I24)</f>
        <v>2350</v>
      </c>
      <c r="F24" s="15">
        <v>526.4</v>
      </c>
      <c r="G24" s="15">
        <v>575.8</v>
      </c>
      <c r="H24" s="15">
        <v>637.8</v>
      </c>
      <c r="I24" s="15">
        <v>610</v>
      </c>
      <c r="J24" s="17">
        <f>SUM(K24:N24)</f>
        <v>2350</v>
      </c>
      <c r="K24" s="15">
        <v>525.5</v>
      </c>
      <c r="L24" s="15">
        <v>576.5</v>
      </c>
      <c r="M24" s="15">
        <v>580.5</v>
      </c>
      <c r="N24" s="15">
        <v>667.5</v>
      </c>
      <c r="O24" s="17">
        <f aca="true" t="shared" si="3" ref="O24:S26">SUM(E24-J24)</f>
        <v>0</v>
      </c>
      <c r="P24" s="15">
        <f t="shared" si="3"/>
        <v>0.8999999999999773</v>
      </c>
      <c r="Q24" s="15">
        <f t="shared" si="3"/>
        <v>-0.7000000000000455</v>
      </c>
      <c r="R24" s="15">
        <f t="shared" si="3"/>
        <v>57.299999999999955</v>
      </c>
      <c r="S24" s="15">
        <f t="shared" si="3"/>
        <v>-57.5</v>
      </c>
      <c r="T24" s="15">
        <f>SUM(J24/E24*100)</f>
        <v>100</v>
      </c>
      <c r="U24" s="24">
        <f>SUM(O24+J24-E24)</f>
        <v>0</v>
      </c>
    </row>
    <row r="25" spans="1:21" ht="142.5" customHeight="1">
      <c r="A25" s="22" t="s">
        <v>50</v>
      </c>
      <c r="B25" s="22" t="s">
        <v>48</v>
      </c>
      <c r="C25" s="23" t="s">
        <v>22</v>
      </c>
      <c r="D25" s="15" t="s">
        <v>52</v>
      </c>
      <c r="E25" s="17">
        <f>SUM(F25:I25)</f>
        <v>180</v>
      </c>
      <c r="F25" s="15">
        <v>0</v>
      </c>
      <c r="G25" s="15">
        <v>0</v>
      </c>
      <c r="H25" s="15">
        <v>40</v>
      </c>
      <c r="I25" s="15">
        <v>140</v>
      </c>
      <c r="J25" s="17">
        <f>SUM(K25:N25)</f>
        <v>180</v>
      </c>
      <c r="K25" s="15">
        <v>0</v>
      </c>
      <c r="L25" s="15">
        <v>0</v>
      </c>
      <c r="M25" s="15">
        <v>40</v>
      </c>
      <c r="N25" s="15">
        <v>140</v>
      </c>
      <c r="O25" s="17">
        <f t="shared" si="3"/>
        <v>0</v>
      </c>
      <c r="P25" s="15">
        <f t="shared" si="3"/>
        <v>0</v>
      </c>
      <c r="Q25" s="15">
        <f t="shared" si="3"/>
        <v>0</v>
      </c>
      <c r="R25" s="15">
        <f t="shared" si="3"/>
        <v>0</v>
      </c>
      <c r="S25" s="15">
        <f t="shared" si="3"/>
        <v>0</v>
      </c>
      <c r="T25" s="15">
        <f>SUM(J25/E25*100)</f>
        <v>100</v>
      </c>
      <c r="U25" s="24">
        <f>SUM(O25+J25-E25)</f>
        <v>0</v>
      </c>
    </row>
    <row r="26" spans="1:21" ht="23.25" customHeight="1">
      <c r="A26" s="30" t="s">
        <v>51</v>
      </c>
      <c r="B26" s="30" t="s">
        <v>47</v>
      </c>
      <c r="C26" s="4" t="s">
        <v>22</v>
      </c>
      <c r="D26" s="15">
        <v>638</v>
      </c>
      <c r="E26" s="17">
        <f>SUM(F26:I26)</f>
        <v>337.7</v>
      </c>
      <c r="F26" s="15">
        <v>0</v>
      </c>
      <c r="G26" s="15">
        <v>0</v>
      </c>
      <c r="H26" s="15">
        <v>337.7</v>
      </c>
      <c r="I26" s="15">
        <v>0</v>
      </c>
      <c r="J26" s="17">
        <f>SUM(K26:N26)</f>
        <v>337.1</v>
      </c>
      <c r="K26" s="15">
        <v>0</v>
      </c>
      <c r="L26" s="15">
        <v>0</v>
      </c>
      <c r="M26" s="15">
        <v>299.5</v>
      </c>
      <c r="N26" s="15">
        <v>37.6</v>
      </c>
      <c r="O26" s="17">
        <f t="shared" si="3"/>
        <v>0.5999999999999659</v>
      </c>
      <c r="P26" s="15">
        <f t="shared" si="3"/>
        <v>0</v>
      </c>
      <c r="Q26" s="15">
        <f t="shared" si="3"/>
        <v>0</v>
      </c>
      <c r="R26" s="15">
        <f t="shared" si="3"/>
        <v>38.19999999999999</v>
      </c>
      <c r="S26" s="15">
        <f t="shared" si="3"/>
        <v>-37.6</v>
      </c>
      <c r="T26" s="15">
        <f>SUM(J26/E26*100)</f>
        <v>99.82232750962393</v>
      </c>
      <c r="U26" s="24">
        <f t="shared" si="1"/>
        <v>0</v>
      </c>
    </row>
    <row r="27" spans="1:21" ht="20.25" customHeight="1">
      <c r="A27" s="31"/>
      <c r="B27" s="31"/>
      <c r="C27" s="6" t="s">
        <v>24</v>
      </c>
      <c r="D27" s="20">
        <v>1990</v>
      </c>
      <c r="E27" s="17"/>
      <c r="F27" s="20"/>
      <c r="G27" s="20"/>
      <c r="H27" s="20"/>
      <c r="I27" s="20"/>
      <c r="J27" s="17"/>
      <c r="K27" s="20"/>
      <c r="L27" s="20"/>
      <c r="M27" s="20"/>
      <c r="N27" s="20"/>
      <c r="O27" s="17"/>
      <c r="P27" s="20"/>
      <c r="Q27" s="20"/>
      <c r="R27" s="20"/>
      <c r="S27" s="20"/>
      <c r="T27" s="20"/>
      <c r="U27" s="24"/>
    </row>
    <row r="28" spans="1:21" ht="24.75" customHeight="1">
      <c r="A28" s="31"/>
      <c r="B28" s="31"/>
      <c r="C28" s="6" t="s">
        <v>25</v>
      </c>
      <c r="D28" s="20">
        <v>2850</v>
      </c>
      <c r="E28" s="17"/>
      <c r="F28" s="20"/>
      <c r="G28" s="20"/>
      <c r="H28" s="20"/>
      <c r="I28" s="20"/>
      <c r="J28" s="17"/>
      <c r="K28" s="20"/>
      <c r="L28" s="20"/>
      <c r="M28" s="20"/>
      <c r="N28" s="20"/>
      <c r="O28" s="17"/>
      <c r="P28" s="20"/>
      <c r="Q28" s="20"/>
      <c r="R28" s="20"/>
      <c r="S28" s="20"/>
      <c r="T28" s="20"/>
      <c r="U28" s="24"/>
    </row>
    <row r="29" spans="1:21" ht="22.5" customHeight="1">
      <c r="A29" s="31"/>
      <c r="B29" s="31"/>
      <c r="C29" s="6" t="s">
        <v>41</v>
      </c>
      <c r="D29" s="20">
        <v>2940</v>
      </c>
      <c r="E29" s="17"/>
      <c r="F29" s="20"/>
      <c r="G29" s="20"/>
      <c r="H29" s="20"/>
      <c r="I29" s="20"/>
      <c r="J29" s="17"/>
      <c r="K29" s="20"/>
      <c r="L29" s="20"/>
      <c r="M29" s="20"/>
      <c r="N29" s="20"/>
      <c r="O29" s="17"/>
      <c r="P29" s="20"/>
      <c r="Q29" s="20"/>
      <c r="R29" s="20"/>
      <c r="S29" s="20"/>
      <c r="T29" s="20"/>
      <c r="U29" s="24"/>
    </row>
    <row r="30" spans="1:21" ht="22.5" customHeight="1">
      <c r="A30" s="32"/>
      <c r="B30" s="32"/>
      <c r="C30" s="6" t="s">
        <v>26</v>
      </c>
      <c r="D30" s="20">
        <f>SUM(D26:D29)</f>
        <v>8418</v>
      </c>
      <c r="E30" s="17"/>
      <c r="F30" s="20"/>
      <c r="G30" s="20"/>
      <c r="H30" s="20"/>
      <c r="I30" s="20"/>
      <c r="J30" s="17"/>
      <c r="K30" s="20"/>
      <c r="L30" s="20"/>
      <c r="M30" s="20"/>
      <c r="N30" s="20"/>
      <c r="O30" s="17"/>
      <c r="P30" s="20"/>
      <c r="Q30" s="20"/>
      <c r="R30" s="20"/>
      <c r="S30" s="20"/>
      <c r="T30" s="20"/>
      <c r="U30" s="24"/>
    </row>
    <row r="31" spans="1:21" ht="15.75">
      <c r="A31" s="8" t="s">
        <v>43</v>
      </c>
      <c r="B31" s="6"/>
      <c r="C31" s="6"/>
      <c r="D31" s="10"/>
      <c r="E31" s="17"/>
      <c r="F31" s="10"/>
      <c r="G31" s="10"/>
      <c r="H31" s="10"/>
      <c r="I31" s="10"/>
      <c r="J31" s="17"/>
      <c r="K31" s="10"/>
      <c r="L31" s="10"/>
      <c r="M31" s="10"/>
      <c r="N31" s="10"/>
      <c r="O31" s="17"/>
      <c r="P31" s="10"/>
      <c r="Q31" s="10"/>
      <c r="R31" s="10"/>
      <c r="S31" s="11"/>
      <c r="T31" s="10"/>
      <c r="U31" s="24">
        <f t="shared" si="1"/>
        <v>0</v>
      </c>
    </row>
    <row r="32" spans="1:21" ht="81.75" customHeight="1">
      <c r="A32" s="13" t="s">
        <v>12</v>
      </c>
      <c r="B32" s="6" t="s">
        <v>28</v>
      </c>
      <c r="C32" s="6" t="s">
        <v>22</v>
      </c>
      <c r="D32" s="10"/>
      <c r="E32" s="17">
        <f>SUM(F32:I32)</f>
        <v>1849.4</v>
      </c>
      <c r="F32" s="10">
        <v>0</v>
      </c>
      <c r="G32" s="10">
        <v>210</v>
      </c>
      <c r="H32" s="10">
        <v>1000</v>
      </c>
      <c r="I32" s="10">
        <v>639.4</v>
      </c>
      <c r="J32" s="17">
        <f>SUM(K32:N32)</f>
        <v>1849.4</v>
      </c>
      <c r="K32" s="10">
        <v>0</v>
      </c>
      <c r="L32" s="10">
        <v>0</v>
      </c>
      <c r="M32" s="10">
        <v>446.2</v>
      </c>
      <c r="N32" s="10">
        <v>1403.2</v>
      </c>
      <c r="O32" s="17">
        <f aca="true" t="shared" si="4" ref="O32:S36">SUM(E32-J32)</f>
        <v>0</v>
      </c>
      <c r="P32" s="20">
        <f t="shared" si="4"/>
        <v>0</v>
      </c>
      <c r="Q32" s="20">
        <f t="shared" si="4"/>
        <v>210</v>
      </c>
      <c r="R32" s="20">
        <f t="shared" si="4"/>
        <v>553.8</v>
      </c>
      <c r="S32" s="20">
        <f t="shared" si="4"/>
        <v>-763.8000000000001</v>
      </c>
      <c r="T32" s="20">
        <f>SUM(J32/E32*100)</f>
        <v>100</v>
      </c>
      <c r="U32" s="24">
        <f t="shared" si="1"/>
        <v>0</v>
      </c>
    </row>
    <row r="33" spans="1:21" ht="114.75" customHeight="1">
      <c r="A33" s="13" t="s">
        <v>13</v>
      </c>
      <c r="B33" s="6" t="s">
        <v>29</v>
      </c>
      <c r="C33" s="6" t="s">
        <v>22</v>
      </c>
      <c r="D33" s="10"/>
      <c r="E33" s="17">
        <f>SUM(F33:I33)</f>
        <v>347.20000000000005</v>
      </c>
      <c r="F33" s="10">
        <v>0</v>
      </c>
      <c r="G33" s="10">
        <v>55.2</v>
      </c>
      <c r="H33" s="10">
        <v>55.1</v>
      </c>
      <c r="I33" s="10">
        <v>236.9</v>
      </c>
      <c r="J33" s="17">
        <f>SUM(K33:N33)</f>
        <v>347.1</v>
      </c>
      <c r="K33" s="10">
        <v>0</v>
      </c>
      <c r="L33" s="10">
        <v>55.2</v>
      </c>
      <c r="M33" s="10">
        <v>55.1</v>
      </c>
      <c r="N33" s="10">
        <v>236.8</v>
      </c>
      <c r="O33" s="17">
        <f t="shared" si="4"/>
        <v>0.10000000000002274</v>
      </c>
      <c r="P33" s="20">
        <f t="shared" si="4"/>
        <v>0</v>
      </c>
      <c r="Q33" s="20">
        <f t="shared" si="4"/>
        <v>0</v>
      </c>
      <c r="R33" s="20">
        <f t="shared" si="4"/>
        <v>0</v>
      </c>
      <c r="S33" s="20">
        <f t="shared" si="4"/>
        <v>0.09999999999999432</v>
      </c>
      <c r="T33" s="20">
        <f>SUM(J33/E33*100)</f>
        <v>99.97119815668202</v>
      </c>
      <c r="U33" s="24">
        <f t="shared" si="1"/>
        <v>0</v>
      </c>
    </row>
    <row r="34" spans="1:21" ht="114.75" customHeight="1">
      <c r="A34" s="13" t="s">
        <v>14</v>
      </c>
      <c r="B34" s="6" t="s">
        <v>30</v>
      </c>
      <c r="C34" s="6" t="s">
        <v>22</v>
      </c>
      <c r="D34" s="10"/>
      <c r="E34" s="17">
        <f>SUM(F34:I34)</f>
        <v>268.6</v>
      </c>
      <c r="F34" s="10">
        <v>0</v>
      </c>
      <c r="G34" s="10">
        <v>72.5</v>
      </c>
      <c r="H34" s="10">
        <v>0</v>
      </c>
      <c r="I34" s="10">
        <v>196.1</v>
      </c>
      <c r="J34" s="17">
        <v>0</v>
      </c>
      <c r="K34" s="10">
        <v>0</v>
      </c>
      <c r="L34" s="10">
        <v>0</v>
      </c>
      <c r="M34" s="10">
        <v>0</v>
      </c>
      <c r="N34" s="10">
        <v>265.8</v>
      </c>
      <c r="O34" s="17">
        <f t="shared" si="4"/>
        <v>268.6</v>
      </c>
      <c r="P34" s="20">
        <f t="shared" si="4"/>
        <v>0</v>
      </c>
      <c r="Q34" s="20">
        <f t="shared" si="4"/>
        <v>72.5</v>
      </c>
      <c r="R34" s="20">
        <f t="shared" si="4"/>
        <v>0</v>
      </c>
      <c r="S34" s="20">
        <f t="shared" si="4"/>
        <v>-69.70000000000002</v>
      </c>
      <c r="T34" s="20">
        <f>SUM(J34/E34*100)</f>
        <v>0</v>
      </c>
      <c r="U34" s="24">
        <f t="shared" si="1"/>
        <v>0</v>
      </c>
    </row>
    <row r="35" spans="1:21" ht="34.5" customHeight="1">
      <c r="A35" s="13" t="s">
        <v>15</v>
      </c>
      <c r="B35" s="6" t="s">
        <v>32</v>
      </c>
      <c r="C35" s="6" t="s">
        <v>22</v>
      </c>
      <c r="D35" s="10"/>
      <c r="E35" s="17">
        <v>378</v>
      </c>
      <c r="F35" s="10">
        <v>0</v>
      </c>
      <c r="G35" s="10">
        <v>378</v>
      </c>
      <c r="H35" s="10">
        <v>0</v>
      </c>
      <c r="I35" s="10">
        <v>0</v>
      </c>
      <c r="J35" s="17">
        <f>SUM(K35:N35)</f>
        <v>378</v>
      </c>
      <c r="K35" s="10">
        <v>0</v>
      </c>
      <c r="L35" s="10">
        <v>0</v>
      </c>
      <c r="M35" s="10">
        <v>378</v>
      </c>
      <c r="N35" s="10">
        <v>0</v>
      </c>
      <c r="O35" s="17">
        <f t="shared" si="4"/>
        <v>0</v>
      </c>
      <c r="P35" s="20">
        <f t="shared" si="4"/>
        <v>0</v>
      </c>
      <c r="Q35" s="20">
        <f t="shared" si="4"/>
        <v>378</v>
      </c>
      <c r="R35" s="20">
        <f t="shared" si="4"/>
        <v>-378</v>
      </c>
      <c r="S35" s="20">
        <f t="shared" si="4"/>
        <v>0</v>
      </c>
      <c r="T35" s="20">
        <f>SUM(J35/E35*100)</f>
        <v>100</v>
      </c>
      <c r="U35" s="24">
        <f t="shared" si="1"/>
        <v>0</v>
      </c>
    </row>
    <row r="36" spans="1:21" ht="99" customHeight="1">
      <c r="A36" s="14" t="s">
        <v>16</v>
      </c>
      <c r="B36" s="6" t="s">
        <v>31</v>
      </c>
      <c r="C36" s="6" t="s">
        <v>22</v>
      </c>
      <c r="D36" s="10"/>
      <c r="E36" s="17">
        <f>SUM(F36:I36)</f>
        <v>613</v>
      </c>
      <c r="F36" s="10">
        <v>151</v>
      </c>
      <c r="G36" s="10">
        <v>158</v>
      </c>
      <c r="H36" s="10">
        <v>153</v>
      </c>
      <c r="I36" s="10">
        <v>151</v>
      </c>
      <c r="J36" s="17">
        <f>SUM(K36:N36)</f>
        <v>607.7</v>
      </c>
      <c r="K36" s="10">
        <v>146.3</v>
      </c>
      <c r="L36" s="10">
        <v>136.8</v>
      </c>
      <c r="M36" s="10">
        <v>176</v>
      </c>
      <c r="N36" s="10">
        <v>148.6</v>
      </c>
      <c r="O36" s="17">
        <f t="shared" si="4"/>
        <v>5.2999999999999545</v>
      </c>
      <c r="P36" s="20">
        <f t="shared" si="4"/>
        <v>4.699999999999989</v>
      </c>
      <c r="Q36" s="20">
        <f t="shared" si="4"/>
        <v>21.19999999999999</v>
      </c>
      <c r="R36" s="20">
        <f t="shared" si="4"/>
        <v>-23</v>
      </c>
      <c r="S36" s="20">
        <f t="shared" si="4"/>
        <v>2.4000000000000057</v>
      </c>
      <c r="T36" s="20">
        <f>SUM(J36/E36*100)</f>
        <v>99.13539967373573</v>
      </c>
      <c r="U36" s="24">
        <f>SUM(O36+J36-E36)</f>
        <v>0</v>
      </c>
    </row>
    <row r="37" spans="1:20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2"/>
    </row>
    <row r="38" spans="1:20" ht="15.75">
      <c r="A38" s="28" t="s">
        <v>44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0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2"/>
    </row>
    <row r="40" spans="1:20" ht="47.25">
      <c r="A40" s="2" t="s">
        <v>45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2"/>
    </row>
    <row r="41" spans="1:20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2"/>
    </row>
    <row r="42" spans="1:20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2"/>
    </row>
    <row r="43" spans="1:20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2"/>
    </row>
    <row r="44" spans="1:20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2"/>
    </row>
    <row r="45" spans="1:20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2"/>
    </row>
    <row r="46" spans="1:20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</row>
    <row r="47" spans="1:20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</row>
    <row r="48" spans="1:20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</row>
    <row r="49" spans="1:20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</row>
    <row r="50" spans="1:20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</row>
    <row r="51" spans="1:20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</row>
    <row r="52" spans="1:20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</row>
    <row r="53" spans="1:20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</row>
    <row r="54" spans="1:20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  <c r="T54" s="3"/>
    </row>
    <row r="55" spans="1:20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  <c r="T55" s="3"/>
    </row>
    <row r="56" spans="1:20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  <c r="T56" s="3"/>
    </row>
    <row r="57" spans="1:20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  <c r="T57" s="3"/>
    </row>
    <row r="58" spans="1:20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  <c r="T58" s="3"/>
    </row>
    <row r="59" spans="1:20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</sheetData>
  <mergeCells count="18">
    <mergeCell ref="A38:T38"/>
    <mergeCell ref="C1:T1"/>
    <mergeCell ref="A3:A4"/>
    <mergeCell ref="J3:N3"/>
    <mergeCell ref="O3:S3"/>
    <mergeCell ref="T3:T4"/>
    <mergeCell ref="E3:I3"/>
    <mergeCell ref="D3:D4"/>
    <mergeCell ref="A26:A30"/>
    <mergeCell ref="B26:B30"/>
    <mergeCell ref="A18:A23"/>
    <mergeCell ref="B18:B23"/>
    <mergeCell ref="C3:C4"/>
    <mergeCell ref="B3:B4"/>
    <mergeCell ref="A14:A17"/>
    <mergeCell ref="B14:B17"/>
    <mergeCell ref="A10:A12"/>
    <mergeCell ref="B10:B12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МЦБ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Клюкина</dc:creator>
  <cp:keywords/>
  <dc:description/>
  <cp:lastModifiedBy>ec7</cp:lastModifiedBy>
  <cp:lastPrinted>2011-09-21T07:49:52Z</cp:lastPrinted>
  <dcterms:created xsi:type="dcterms:W3CDTF">2010-07-15T04:58:20Z</dcterms:created>
  <dcterms:modified xsi:type="dcterms:W3CDTF">2012-04-12T11:25:07Z</dcterms:modified>
  <cp:category/>
  <cp:version/>
  <cp:contentType/>
  <cp:contentStatus/>
</cp:coreProperties>
</file>