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4520" windowHeight="8376" activeTab="0"/>
  </bookViews>
  <sheets>
    <sheet name="готовый 1 и 2" sheetId="1" r:id="rId1"/>
  </sheets>
  <definedNames>
    <definedName name="_xlnm._FilterDatabase" localSheetId="0" hidden="1">'готовый 1 и 2'!$B$1:$B$259</definedName>
    <definedName name="_xlnm.Print_Titles" localSheetId="0">'готовый 1 и 2'!$11:$13</definedName>
    <definedName name="_xlnm.Print_Area" localSheetId="0">'готовый 1 и 2'!$A$1:$R$185</definedName>
  </definedNames>
  <calcPr fullCalcOnLoad="1"/>
</workbook>
</file>

<file path=xl/sharedStrings.xml><?xml version="1.0" encoding="utf-8"?>
<sst xmlns="http://schemas.openxmlformats.org/spreadsheetml/2006/main" count="1451" uniqueCount="272">
  <si>
    <t>Реестр источников доходов бюджета муниципального образования Приморско-Ахтарский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</si>
  <si>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</si>
  <si>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расположны в границах сельских поселений, а также средства от продажи права на заключение договоров аренды указанных земельных участков</t>
  </si>
  <si>
    <t>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</si>
  <si>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расположны в границах городских поселений, а также средства от продажи права на заключение договоров аренды указанных земельных участков</t>
  </si>
  <si>
    <t>902</t>
  </si>
  <si>
    <t>025</t>
  </si>
  <si>
    <t>муниципальное образование Приморско-Ахтарский район</t>
  </si>
  <si>
    <t>администрация муниципального образования Приморско-Ахтарский район</t>
  </si>
  <si>
    <t>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бюджетных и автономных учреждений)</t>
  </si>
  <si>
    <t>035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</si>
  <si>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муниципальными районами</t>
  </si>
  <si>
    <t>Прочие доходы от использования имущества и прав, находящихся в государстаенной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, в том числе казенных)</t>
  </si>
  <si>
    <t>09</t>
  </si>
  <si>
    <t>Прочие поступления от использования имущества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</si>
  <si>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045</t>
  </si>
  <si>
    <t>995</t>
  </si>
  <si>
    <t>Прочие доходы от оказания платных услуг (работ) получателями средств бюджетов муниципальных районов</t>
  </si>
  <si>
    <t>925</t>
  </si>
  <si>
    <t>Прочие доходы от компенсации затрат бюджетов муниципальных районов</t>
  </si>
  <si>
    <t>905</t>
  </si>
  <si>
    <t>Управление образования администрации муниципального образования Приморско-Ахтарский район</t>
  </si>
  <si>
    <t>Доходы от реализации имущества, находящегося в собственности муниципальных районов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</si>
  <si>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и которые расположены в границах сельских поселений</t>
  </si>
  <si>
    <t>Доходы от продажи земельных участков , государственная собственность на которые не разграничена</t>
  </si>
  <si>
    <t>Доходы от продажи земельных участков, находящихся в  собственности муниципальных районов (за исключением земельных участков муниципальных бюджетных и автономных учреждений)</t>
  </si>
  <si>
    <t>430</t>
  </si>
  <si>
    <t>Наименование главного администратора доходов  бюджета муниципального образования Приморско-Ахтарский район</t>
  </si>
  <si>
    <t>код главного администратора доходов бюджета муниципального образования Приморско-Ахтарский район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</si>
  <si>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</si>
  <si>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</si>
  <si>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</si>
  <si>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</si>
  <si>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</si>
  <si>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</si>
  <si>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</si>
  <si>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</t>
  </si>
  <si>
    <t>076</t>
  </si>
  <si>
    <t>Денежные взыскания (штрафы) за нарушение законодательства Российской Федерации об охране и использовании животного мира</t>
  </si>
  <si>
    <t>Министерство  природных ресурсов Краснодарского края</t>
  </si>
  <si>
    <t>321</t>
  </si>
  <si>
    <t>060</t>
  </si>
  <si>
    <t>Денежные взыскания (штрафы) за нарушение земельного законодательства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</si>
  <si>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</si>
  <si>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</si>
  <si>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</si>
  <si>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</si>
  <si>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</si>
  <si>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</si>
  <si>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</si>
  <si>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Невыясненные поступления, зачисляемые в бюджеты муниципальных районов</t>
  </si>
  <si>
    <t>ПРОЧИЕ НЕНАЛОГОЫЕ ДОХОДЫ</t>
  </si>
  <si>
    <t>Прочие неналоговые доходы бюджетов муниципальных районов</t>
  </si>
  <si>
    <t>Минимальный налог, зачисляемый в бюджеты субъектов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</si>
  <si>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</si>
  <si>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</si>
  <si>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правонарушение  в области дорожного движения</t>
  </si>
  <si>
    <t>администрация Приморско-Ахтарского городского поселения Приморско-Ахтарского района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</si>
  <si>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</si>
  <si>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</si>
  <si>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 бюджетам муниципальных районов</t>
  </si>
  <si>
    <t>Отдел культуры администрации муниципального образования Приморско-Ахтарский район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</si>
  <si>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</si>
  <si>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</si>
  <si>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</si>
  <si>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</si>
  <si>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Приморско-Ахтарский район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</si>
  <si>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</si>
  <si>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</si>
  <si>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</si>
  <si>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</si>
  <si>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</si>
  <si>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</si>
  <si>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</si>
  <si>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</si>
  <si>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</si>
  <si>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</si>
  <si>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</si>
  <si>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</si>
  <si>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</si>
  <si>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</si>
  <si>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</si>
  <si>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819</t>
  </si>
  <si>
    <t xml:space="preserve">Министерство сельского хозяйства и перерабатывающей промышленности Краснодарского края 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</si>
  <si>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</si>
  <si>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</si>
  <si>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</si>
  <si>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</si>
  <si>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</si>
  <si>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</si>
  <si>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</si>
  <si>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</si>
  <si>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</si>
  <si>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</si>
  <si>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</si>
  <si>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</si>
  <si>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</si>
  <si>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</si>
  <si>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</si>
  <si>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</si>
  <si>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</si>
  <si>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854</t>
  </si>
  <si>
    <t>013</t>
  </si>
  <si>
    <t>015</t>
  </si>
  <si>
    <t>ДОХОДЫ ОТ ОКАЗАНИЯ ПЛАТНЫХ УСЛУГ (РАБОТ) И КОМПЕНСАЦИИ ЗАТРАТ ГОСУДАРСТВА</t>
  </si>
  <si>
    <t>13</t>
  </si>
  <si>
    <t xml:space="preserve">Доходы от оказания платных услуг (работ)и компенсации затрат государств
</t>
  </si>
  <si>
    <t>410</t>
  </si>
  <si>
    <t>Государственное управление ветеринарии Краснодарского края</t>
  </si>
  <si>
    <t>992</t>
  </si>
  <si>
    <t>Министерство труда и социального развития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</si>
  <si>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</si>
  <si>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</si>
  <si>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</si>
  <si>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</si>
  <si>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</si>
  <si>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</si>
  <si>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</si>
  <si>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</si>
  <si>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</si>
  <si>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</si>
  <si>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</si>
  <si>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</si>
  <si>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</si>
  <si>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</si>
  <si>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</si>
  <si>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177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</si>
  <si>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</si>
  <si>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30</t>
  </si>
  <si>
    <t>33</t>
  </si>
  <si>
    <t>90</t>
  </si>
  <si>
    <t>141</t>
  </si>
  <si>
    <t>833</t>
  </si>
  <si>
    <t>17</t>
  </si>
  <si>
    <t>Невыясненные поступления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</si>
  <si>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</si>
  <si>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</si>
  <si>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</si>
  <si>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</si>
  <si>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</si>
  <si>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</si>
  <si>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</si>
  <si>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</si>
  <si>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</si>
  <si>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</si>
  <si>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</si>
  <si>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</si>
  <si>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</si>
  <si>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</si>
  <si>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</si>
  <si>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</si>
  <si>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</si>
  <si>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</si>
  <si>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</si>
  <si>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</si>
  <si>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</si>
  <si>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</si>
  <si>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</si>
  <si>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</si>
  <si>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</si>
  <si>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</si>
  <si>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</si>
  <si>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</si>
  <si>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</si>
  <si>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</si>
  <si>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</si>
  <si>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</si>
  <si>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</si>
  <si>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</si>
  <si>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</si>
  <si>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</si>
  <si>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</si>
  <si>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</si>
  <si>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</si>
  <si>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</si>
  <si>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</si>
  <si>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</si>
  <si>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</si>
  <si>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</si>
  <si>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</si>
  <si>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</si>
  <si>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</si>
  <si>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</si>
  <si>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</si>
  <si>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</si>
  <si>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</si>
  <si>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</si>
  <si>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</si>
  <si>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</si>
  <si>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</si>
  <si>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Финансовое управление администрации муниципального образования Приморско-Ахтарский район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</si>
  <si>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</si>
  <si>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</si>
  <si>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</si>
  <si>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</si>
  <si>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</si>
  <si>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</si>
  <si>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иного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</si>
  <si>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Доходы, получаемые в виде арендной платы, а также средства  от продажи права на заключение договоров аренды за земли, находящиеся в собственности муниципальных районов (за исключением земельных участков бюджетных и автономных учреждений) </t>
  </si>
  <si>
    <t>Доходы от продажи земельных участков , государственная собственность на которые  разграничена(за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</si>
  <si>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</si>
  <si>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</si>
  <si>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Начальник финансового управления администрации муниципального образования Приморско-Ахтарский район</t>
  </si>
  <si>
    <t>С.Г.Долинская</t>
  </si>
  <si>
    <t>на 01 января 2018 года</t>
  </si>
  <si>
    <t>Показатели прогноза доходов в 2017 году в соответствии с   решением о бюджете муниципального образования Приморско-Ахтарский район</t>
  </si>
  <si>
    <t>Показатели кассовых поступлений в 2017 году (по состоянию на 01.11.2017 г.) в бюджет муниципального образования Приморско-Ахтарский район</t>
  </si>
  <si>
    <t>Оценка исполнения 2017 года</t>
  </si>
  <si>
    <t>Показатели прогноза доходов бюджета на 2018 год</t>
  </si>
  <si>
    <t xml:space="preserve">Показатели
прогноза доходов бюджета на 2019 год
</t>
  </si>
  <si>
    <t>Показатели прогноза доходов бюджета на 2020 год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</si>
  <si>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</si>
  <si>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</si>
  <si>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</si>
  <si>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</si>
  <si>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</si>
  <si>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150</t>
  </si>
  <si>
    <t>Государственная пошлина за выдачу разрешения на установку рекламной конструкции</t>
  </si>
  <si>
    <t>35</t>
  </si>
  <si>
    <t>Суммы по искам о возмещении вреда, причиненного окружающей среде, подлежащие зачислению в бюджеты муниципальных районов</t>
  </si>
  <si>
    <t>106</t>
  </si>
  <si>
    <t>Федеральная служба по надзору в сфере транспорта</t>
  </si>
  <si>
    <t>189</t>
  </si>
  <si>
    <t>Министерство внутренних дел Российской Федерации</t>
  </si>
  <si>
    <t>Федеральная служба безопасности Российской Федерации</t>
  </si>
  <si>
    <t>Федеральная служба государственной регистрации, кадастра и картографии</t>
  </si>
  <si>
    <t>840</t>
  </si>
  <si>
    <t>Государственная жилищная инспекция Краснодарского края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</si>
  <si>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</si>
  <si>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</si>
  <si>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926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</si>
  <si>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</si>
  <si>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052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</si>
  <si>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</si>
  <si>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</si>
  <si>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Федеральная служба по надзору в сфере здравоохранения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</si>
  <si>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</si>
  <si>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</si>
  <si>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Федеральная служба по надзору в сфере природопользования</t>
  </si>
  <si>
    <t>Федеральная налоговая служба</t>
  </si>
  <si>
    <t>Федеральное казначейство</t>
  </si>
  <si>
    <t>Федеральная антимонопольная служба</t>
  </si>
  <si>
    <t>Федеральная служба по надзору в сфере защиты прав потребителей и благополучия человека</t>
  </si>
  <si>
    <t>Федерального агенство по рыболовству</t>
  </si>
  <si>
    <t>Федеральное агенство по рыболовству</t>
  </si>
  <si>
    <t>Субсидии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</si>
  <si>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</si>
  <si>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</si>
  <si>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</si>
  <si>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</si>
  <si>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</si>
  <si>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</si>
  <si>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</si>
  <si>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</si>
  <si>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</si>
  <si>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</si>
  <si>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</si>
  <si>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</si>
  <si>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Прочие субсидии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</si>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</sst>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#,##0.0"/>
    <numFmt numFmtId="168" formatCode="#,##0.00;[Red]\-#,##0.00;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67" fontId="7" fillId="0" borderId="10" xfId="0" applyNumberFormat="1" applyFont="1" applyFill="1" applyBorder="1" applyAlignment="1">
      <alignment horizontal="left" vertical="center" wrapText="1"/>
    </xf>
    <xf numFmtId="167" fontId="7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67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167" fontId="4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center" wrapText="1"/>
    </xf>
    <xf numFmtId="3" fontId="0" fillId="32" borderId="0" xfId="0" applyNumberForma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167" fontId="13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67" fontId="8" fillId="0" borderId="10" xfId="0" applyNumberFormat="1" applyFont="1" applyBorder="1" applyAlignment="1">
      <alignment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/>
    </xf>
    <xf numFmtId="167" fontId="8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67" fontId="2" fillId="0" borderId="10" xfId="0" applyNumberFormat="1" applyFont="1" applyFill="1" applyBorder="1" applyAlignment="1">
      <alignment horizontal="right" vertical="center"/>
    </xf>
    <xf numFmtId="167" fontId="4" fillId="32" borderId="10" xfId="0" applyNumberFormat="1" applyFont="1" applyFill="1" applyBorder="1" applyAlignment="1">
      <alignment horizontal="right" vertical="center"/>
    </xf>
    <xf numFmtId="167" fontId="4" fillId="32" borderId="1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right" vertical="center" wrapText="1"/>
    </xf>
    <xf numFmtId="167" fontId="7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Alignment="1">
      <alignment horizontal="center"/>
    </xf>
    <xf numFmtId="167" fontId="8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9"/>
  <sheetViews>
    <sheetView tabSelected="1" view="pageBreakPreview" zoomScale="50" zoomScaleNormal="50" zoomScaleSheetLayoutView="50" workbookViewId="0" topLeftCell="A100">
      <selection activeCell="I106" sqref="I106"/>
    </sheetView>
  </sheetViews>
  <sheetFormatPr defaultColWidth="9.140625" defaultRowHeight="15"/>
  <cols>
    <col min="1" max="1" width="28.421875" style="1" customWidth="1"/>
    <col min="2" max="2" width="14.421875" style="0" customWidth="1"/>
    <col min="3" max="3" width="12.140625" style="0" customWidth="1"/>
    <col min="4" max="4" width="12.421875" style="0" customWidth="1"/>
    <col min="5" max="5" width="10.57421875" style="0" customWidth="1"/>
    <col min="6" max="6" width="12.00390625" style="0" customWidth="1"/>
    <col min="7" max="7" width="10.00390625" style="0" customWidth="1"/>
    <col min="8" max="8" width="11.140625" style="0" customWidth="1"/>
    <col min="9" max="9" width="12.8515625" style="0" customWidth="1"/>
    <col min="10" max="10" width="29.421875" style="1" customWidth="1"/>
    <col min="11" max="11" width="20.57421875" style="1" customWidth="1"/>
    <col min="12" max="12" width="17.140625" style="0" customWidth="1"/>
    <col min="13" max="13" width="17.57421875" style="2" customWidth="1"/>
    <col min="14" max="14" width="18.7109375" style="0" customWidth="1"/>
    <col min="15" max="15" width="17.8515625" style="0" customWidth="1"/>
    <col min="16" max="16" width="18.57421875" style="0" customWidth="1"/>
    <col min="17" max="17" width="20.57421875" style="0" customWidth="1"/>
  </cols>
  <sheetData>
    <row r="1" spans="1:13" s="4" customFormat="1" ht="14.25">
      <c r="A1" s="3"/>
      <c r="J1" s="3"/>
      <c r="K1" s="3"/>
      <c r="M1" s="2"/>
    </row>
    <row r="2" spans="1:13" s="4" customFormat="1" ht="18">
      <c r="A2" s="3"/>
      <c r="D2" s="94" t="s">
        <v>0</v>
      </c>
      <c r="E2" s="94"/>
      <c r="F2" s="94"/>
      <c r="G2" s="94"/>
      <c r="H2" s="94"/>
      <c r="I2" s="94"/>
      <c r="J2" s="94"/>
      <c r="K2" s="94"/>
      <c r="L2" s="94"/>
      <c r="M2" s="94"/>
    </row>
    <row r="3" spans="1:13" s="4" customFormat="1" ht="9" customHeight="1">
      <c r="A3" s="3"/>
      <c r="D3" s="5"/>
      <c r="E3" s="5"/>
      <c r="F3" s="5"/>
      <c r="G3" s="5"/>
      <c r="H3" s="5"/>
      <c r="I3" s="5"/>
      <c r="J3" s="5"/>
      <c r="K3" s="5"/>
      <c r="L3" s="5"/>
      <c r="M3" s="85"/>
    </row>
    <row r="4" spans="1:13" s="4" customFormat="1" ht="18">
      <c r="A4" s="3"/>
      <c r="D4" s="5"/>
      <c r="E4" s="5"/>
      <c r="F4" s="5"/>
      <c r="G4" s="5"/>
      <c r="H4" s="94" t="s">
        <v>204</v>
      </c>
      <c r="I4" s="94"/>
      <c r="J4" s="94"/>
      <c r="K4" s="5"/>
      <c r="L4" s="5"/>
      <c r="M4" s="85"/>
    </row>
    <row r="5" spans="1:13" s="4" customFormat="1" ht="18">
      <c r="A5" s="3"/>
      <c r="D5" s="5"/>
      <c r="E5" s="5"/>
      <c r="F5" s="5"/>
      <c r="G5" s="5"/>
      <c r="H5" s="5"/>
      <c r="I5" s="5"/>
      <c r="J5" s="5"/>
      <c r="K5" s="5"/>
      <c r="L5" s="5"/>
      <c r="M5" s="85"/>
    </row>
    <row r="6" spans="1:13" s="4" customFormat="1" ht="18">
      <c r="A6" s="95" t="s">
        <v>138</v>
      </c>
      <c r="B6" s="95"/>
      <c r="C6" s="95"/>
      <c r="E6" s="6" t="s">
        <v>190</v>
      </c>
      <c r="F6" s="7"/>
      <c r="G6" s="7"/>
      <c r="H6" s="7"/>
      <c r="I6" s="7"/>
      <c r="J6" s="5"/>
      <c r="K6" s="5"/>
      <c r="L6" s="5"/>
      <c r="M6" s="85"/>
    </row>
    <row r="7" spans="1:13" s="4" customFormat="1" ht="18">
      <c r="A7" s="8" t="s">
        <v>139</v>
      </c>
      <c r="B7" s="9"/>
      <c r="E7" s="6" t="s">
        <v>7</v>
      </c>
      <c r="F7" s="5"/>
      <c r="G7" s="5"/>
      <c r="H7" s="5"/>
      <c r="I7" s="5"/>
      <c r="J7" s="5"/>
      <c r="K7" s="5"/>
      <c r="L7" s="5"/>
      <c r="M7" s="85"/>
    </row>
    <row r="8" spans="1:13" s="4" customFormat="1" ht="18">
      <c r="A8" s="8" t="s">
        <v>140</v>
      </c>
      <c r="D8" s="5"/>
      <c r="E8" s="8" t="s">
        <v>141</v>
      </c>
      <c r="F8" s="5"/>
      <c r="G8" s="5"/>
      <c r="H8" s="5"/>
      <c r="I8" s="5"/>
      <c r="J8" s="5"/>
      <c r="K8" s="5"/>
      <c r="L8" s="5"/>
      <c r="M8" s="85"/>
    </row>
    <row r="9" spans="1:13" s="4" customFormat="1" ht="14.25">
      <c r="A9" s="3"/>
      <c r="J9" s="3"/>
      <c r="K9" s="3"/>
      <c r="M9" s="2"/>
    </row>
    <row r="10" spans="1:17" s="4" customFormat="1" ht="15">
      <c r="A10" s="3"/>
      <c r="J10" s="3"/>
      <c r="K10" s="3"/>
      <c r="M10" s="2"/>
      <c r="Q10" s="10"/>
    </row>
    <row r="11" spans="1:17" s="2" customFormat="1" ht="31.5" customHeight="1">
      <c r="A11" s="98" t="s">
        <v>142</v>
      </c>
      <c r="B11" s="93" t="s">
        <v>143</v>
      </c>
      <c r="C11" s="93"/>
      <c r="D11" s="93"/>
      <c r="E11" s="93"/>
      <c r="F11" s="93"/>
      <c r="G11" s="93"/>
      <c r="H11" s="93"/>
      <c r="I11" s="93"/>
      <c r="J11" s="93" t="s">
        <v>144</v>
      </c>
      <c r="K11" s="93" t="s">
        <v>27</v>
      </c>
      <c r="L11" s="93" t="s">
        <v>205</v>
      </c>
      <c r="M11" s="93" t="s">
        <v>206</v>
      </c>
      <c r="N11" s="93" t="s">
        <v>207</v>
      </c>
      <c r="O11" s="93" t="s">
        <v>208</v>
      </c>
      <c r="P11" s="98" t="s">
        <v>209</v>
      </c>
      <c r="Q11" s="93" t="s">
        <v>210</v>
      </c>
    </row>
    <row r="12" spans="1:17" s="2" customFormat="1" ht="61.5" customHeight="1">
      <c r="A12" s="99"/>
      <c r="B12" s="93" t="s">
        <v>28</v>
      </c>
      <c r="C12" s="93" t="s">
        <v>145</v>
      </c>
      <c r="D12" s="93"/>
      <c r="E12" s="93"/>
      <c r="F12" s="93"/>
      <c r="G12" s="93"/>
      <c r="H12" s="93" t="s">
        <v>146</v>
      </c>
      <c r="I12" s="93"/>
      <c r="J12" s="93"/>
      <c r="K12" s="93"/>
      <c r="L12" s="93"/>
      <c r="M12" s="93"/>
      <c r="N12" s="93"/>
      <c r="O12" s="93"/>
      <c r="P12" s="99"/>
      <c r="Q12" s="93"/>
    </row>
    <row r="13" spans="1:17" s="2" customFormat="1" ht="48" customHeight="1">
      <c r="A13" s="100"/>
      <c r="B13" s="93"/>
      <c r="C13" s="11" t="s">
        <v>147</v>
      </c>
      <c r="D13" s="11" t="s">
        <v>148</v>
      </c>
      <c r="E13" s="11" t="s">
        <v>149</v>
      </c>
      <c r="F13" s="11" t="s">
        <v>150</v>
      </c>
      <c r="G13" s="11" t="s">
        <v>151</v>
      </c>
      <c r="H13" s="11" t="s">
        <v>152</v>
      </c>
      <c r="I13" s="11" t="s">
        <v>153</v>
      </c>
      <c r="J13" s="93"/>
      <c r="K13" s="93"/>
      <c r="L13" s="93"/>
      <c r="M13" s="93"/>
      <c r="N13" s="93"/>
      <c r="O13" s="93"/>
      <c r="P13" s="100"/>
      <c r="Q13" s="93"/>
    </row>
    <row r="14" spans="1:17" s="69" customFormat="1" ht="46.5">
      <c r="A14" s="63" t="s">
        <v>154</v>
      </c>
      <c r="B14" s="64"/>
      <c r="C14" s="65">
        <v>1</v>
      </c>
      <c r="D14" s="66" t="s">
        <v>155</v>
      </c>
      <c r="E14" s="66" t="s">
        <v>155</v>
      </c>
      <c r="F14" s="66" t="s">
        <v>156</v>
      </c>
      <c r="G14" s="66" t="s">
        <v>155</v>
      </c>
      <c r="H14" s="66" t="s">
        <v>157</v>
      </c>
      <c r="I14" s="66" t="s">
        <v>156</v>
      </c>
      <c r="J14" s="63"/>
      <c r="K14" s="67"/>
      <c r="L14" s="68">
        <f aca="true" t="shared" si="0" ref="L14:Q14">L15+L24+L30+L45+L54+L72+L79+L86+L98+L137</f>
        <v>272027.5</v>
      </c>
      <c r="M14" s="68">
        <f t="shared" si="0"/>
        <v>238733</v>
      </c>
      <c r="N14" s="68">
        <f t="shared" si="0"/>
        <v>283238.5</v>
      </c>
      <c r="O14" s="68">
        <f t="shared" si="0"/>
        <v>265195.5</v>
      </c>
      <c r="P14" s="68">
        <f t="shared" si="0"/>
        <v>272180.6</v>
      </c>
      <c r="Q14" s="68">
        <f t="shared" si="0"/>
        <v>279043.2</v>
      </c>
    </row>
    <row r="15" spans="1:17" s="2" customFormat="1" ht="30.75">
      <c r="A15" s="12" t="s">
        <v>158</v>
      </c>
      <c r="B15" s="14">
        <v>182</v>
      </c>
      <c r="C15" s="14">
        <v>1</v>
      </c>
      <c r="D15" s="15" t="s">
        <v>159</v>
      </c>
      <c r="E15" s="15" t="s">
        <v>155</v>
      </c>
      <c r="F15" s="15" t="s">
        <v>156</v>
      </c>
      <c r="G15" s="15" t="s">
        <v>155</v>
      </c>
      <c r="H15" s="15" t="s">
        <v>157</v>
      </c>
      <c r="I15" s="15" t="s">
        <v>156</v>
      </c>
      <c r="J15" s="12" t="s">
        <v>158</v>
      </c>
      <c r="K15" s="16" t="s">
        <v>239</v>
      </c>
      <c r="L15" s="80">
        <f aca="true" t="shared" si="1" ref="L15:Q15">L16+L19</f>
        <v>170695</v>
      </c>
      <c r="M15" s="80">
        <f t="shared" si="1"/>
        <v>142008.3</v>
      </c>
      <c r="N15" s="80">
        <f t="shared" si="1"/>
        <v>178530</v>
      </c>
      <c r="O15" s="80">
        <f t="shared" si="1"/>
        <v>177688</v>
      </c>
      <c r="P15" s="80">
        <f t="shared" si="1"/>
        <v>181711</v>
      </c>
      <c r="Q15" s="80">
        <f t="shared" si="1"/>
        <v>185858</v>
      </c>
    </row>
    <row r="16" spans="1:17" s="2" customFormat="1" ht="30.75">
      <c r="A16" s="17" t="s">
        <v>160</v>
      </c>
      <c r="B16" s="14">
        <v>182</v>
      </c>
      <c r="C16" s="14">
        <v>1</v>
      </c>
      <c r="D16" s="15" t="s">
        <v>159</v>
      </c>
      <c r="E16" s="15" t="s">
        <v>159</v>
      </c>
      <c r="F16" s="15" t="s">
        <v>156</v>
      </c>
      <c r="G16" s="15" t="s">
        <v>155</v>
      </c>
      <c r="H16" s="15" t="s">
        <v>157</v>
      </c>
      <c r="I16" s="15" t="s">
        <v>161</v>
      </c>
      <c r="J16" s="16" t="s">
        <v>160</v>
      </c>
      <c r="K16" s="16" t="s">
        <v>239</v>
      </c>
      <c r="L16" s="43">
        <f aca="true" t="shared" si="2" ref="L16:Q17">L17</f>
        <v>1370</v>
      </c>
      <c r="M16" s="43">
        <f t="shared" si="2"/>
        <v>1451.8</v>
      </c>
      <c r="N16" s="43">
        <f t="shared" si="2"/>
        <v>1626</v>
      </c>
      <c r="O16" s="43">
        <f t="shared" si="2"/>
        <v>1676</v>
      </c>
      <c r="P16" s="43">
        <f t="shared" si="2"/>
        <v>1750</v>
      </c>
      <c r="Q16" s="43">
        <f t="shared" si="2"/>
        <v>1855</v>
      </c>
    </row>
    <row r="17" spans="1:17" s="2" customFormat="1" ht="93">
      <c r="A17" s="17" t="s">
        <v>160</v>
      </c>
      <c r="B17" s="14">
        <v>182</v>
      </c>
      <c r="C17" s="14">
        <v>1</v>
      </c>
      <c r="D17" s="15" t="s">
        <v>159</v>
      </c>
      <c r="E17" s="15" t="s">
        <v>159</v>
      </c>
      <c r="F17" s="15" t="s">
        <v>162</v>
      </c>
      <c r="G17" s="15" t="s">
        <v>155</v>
      </c>
      <c r="H17" s="15" t="s">
        <v>157</v>
      </c>
      <c r="I17" s="15" t="s">
        <v>161</v>
      </c>
      <c r="J17" s="16" t="s">
        <v>163</v>
      </c>
      <c r="K17" s="16" t="s">
        <v>239</v>
      </c>
      <c r="L17" s="43">
        <f t="shared" si="2"/>
        <v>1370</v>
      </c>
      <c r="M17" s="43">
        <f t="shared" si="2"/>
        <v>1451.8</v>
      </c>
      <c r="N17" s="43">
        <f t="shared" si="2"/>
        <v>1626</v>
      </c>
      <c r="O17" s="43">
        <f t="shared" si="2"/>
        <v>1676</v>
      </c>
      <c r="P17" s="43">
        <f t="shared" si="2"/>
        <v>1750</v>
      </c>
      <c r="Q17" s="43">
        <f t="shared" si="2"/>
        <v>1855</v>
      </c>
    </row>
    <row r="18" spans="1:17" s="2" customFormat="1" ht="124.5">
      <c r="A18" s="17" t="s">
        <v>160</v>
      </c>
      <c r="B18" s="14">
        <v>182</v>
      </c>
      <c r="C18" s="14">
        <v>1</v>
      </c>
      <c r="D18" s="15" t="s">
        <v>159</v>
      </c>
      <c r="E18" s="15" t="s">
        <v>159</v>
      </c>
      <c r="F18" s="15" t="s">
        <v>164</v>
      </c>
      <c r="G18" s="15" t="s">
        <v>165</v>
      </c>
      <c r="H18" s="15" t="s">
        <v>157</v>
      </c>
      <c r="I18" s="15" t="s">
        <v>161</v>
      </c>
      <c r="J18" s="16" t="s">
        <v>166</v>
      </c>
      <c r="K18" s="16" t="s">
        <v>239</v>
      </c>
      <c r="L18" s="43">
        <v>1370</v>
      </c>
      <c r="M18" s="43">
        <v>1451.8</v>
      </c>
      <c r="N18" s="43">
        <v>1626</v>
      </c>
      <c r="O18" s="43">
        <v>1676</v>
      </c>
      <c r="P18" s="43">
        <v>1750</v>
      </c>
      <c r="Q18" s="43">
        <v>1855</v>
      </c>
    </row>
    <row r="19" spans="1:17" s="2" customFormat="1" ht="30.75">
      <c r="A19" s="12" t="s">
        <v>168</v>
      </c>
      <c r="B19" s="14">
        <v>182</v>
      </c>
      <c r="C19" s="14">
        <v>1</v>
      </c>
      <c r="D19" s="15" t="s">
        <v>159</v>
      </c>
      <c r="E19" s="15" t="s">
        <v>165</v>
      </c>
      <c r="F19" s="15" t="s">
        <v>156</v>
      </c>
      <c r="G19" s="15" t="s">
        <v>159</v>
      </c>
      <c r="H19" s="15" t="s">
        <v>157</v>
      </c>
      <c r="I19" s="15" t="s">
        <v>161</v>
      </c>
      <c r="J19" s="12" t="s">
        <v>168</v>
      </c>
      <c r="K19" s="16" t="s">
        <v>239</v>
      </c>
      <c r="L19" s="43">
        <f aca="true" t="shared" si="3" ref="L19:Q19">SUM(L20:L23)</f>
        <v>169325</v>
      </c>
      <c r="M19" s="43">
        <f t="shared" si="3"/>
        <v>140556.5</v>
      </c>
      <c r="N19" s="43">
        <f t="shared" si="3"/>
        <v>176904</v>
      </c>
      <c r="O19" s="43">
        <f t="shared" si="3"/>
        <v>176012</v>
      </c>
      <c r="P19" s="43">
        <f t="shared" si="3"/>
        <v>179961</v>
      </c>
      <c r="Q19" s="43">
        <f t="shared" si="3"/>
        <v>184003</v>
      </c>
    </row>
    <row r="20" spans="1:17" s="2" customFormat="1" ht="186.75">
      <c r="A20" s="12" t="s">
        <v>168</v>
      </c>
      <c r="B20" s="14">
        <v>182</v>
      </c>
      <c r="C20" s="14">
        <v>1</v>
      </c>
      <c r="D20" s="15" t="s">
        <v>159</v>
      </c>
      <c r="E20" s="15" t="s">
        <v>165</v>
      </c>
      <c r="F20" s="15" t="s">
        <v>162</v>
      </c>
      <c r="G20" s="15" t="s">
        <v>159</v>
      </c>
      <c r="H20" s="15" t="s">
        <v>157</v>
      </c>
      <c r="I20" s="15" t="s">
        <v>161</v>
      </c>
      <c r="J20" s="12" t="s">
        <v>169</v>
      </c>
      <c r="K20" s="16" t="s">
        <v>239</v>
      </c>
      <c r="L20" s="43">
        <v>154655</v>
      </c>
      <c r="M20" s="43">
        <v>126013.4</v>
      </c>
      <c r="N20" s="43">
        <v>162217</v>
      </c>
      <c r="O20" s="43">
        <v>173110</v>
      </c>
      <c r="P20" s="43">
        <v>176997</v>
      </c>
      <c r="Q20" s="43">
        <v>180862</v>
      </c>
    </row>
    <row r="21" spans="1:17" s="2" customFormat="1" ht="276" customHeight="1">
      <c r="A21" s="12" t="s">
        <v>168</v>
      </c>
      <c r="B21" s="14">
        <v>182</v>
      </c>
      <c r="C21" s="14">
        <v>1</v>
      </c>
      <c r="D21" s="15" t="s">
        <v>159</v>
      </c>
      <c r="E21" s="15" t="s">
        <v>165</v>
      </c>
      <c r="F21" s="15" t="s">
        <v>167</v>
      </c>
      <c r="G21" s="15" t="s">
        <v>159</v>
      </c>
      <c r="H21" s="15" t="s">
        <v>157</v>
      </c>
      <c r="I21" s="15" t="s">
        <v>161</v>
      </c>
      <c r="J21" s="12" t="s">
        <v>170</v>
      </c>
      <c r="K21" s="16" t="s">
        <v>239</v>
      </c>
      <c r="L21" s="43">
        <v>985</v>
      </c>
      <c r="M21" s="43">
        <v>859.5</v>
      </c>
      <c r="N21" s="43">
        <v>985</v>
      </c>
      <c r="O21" s="43">
        <v>900</v>
      </c>
      <c r="P21" s="43">
        <v>920</v>
      </c>
      <c r="Q21" s="43">
        <v>975</v>
      </c>
    </row>
    <row r="22" spans="1:17" s="2" customFormat="1" ht="121.5" customHeight="1">
      <c r="A22" s="12" t="s">
        <v>168</v>
      </c>
      <c r="B22" s="14">
        <v>182</v>
      </c>
      <c r="C22" s="14">
        <v>1</v>
      </c>
      <c r="D22" s="15" t="s">
        <v>159</v>
      </c>
      <c r="E22" s="15" t="s">
        <v>165</v>
      </c>
      <c r="F22" s="15" t="s">
        <v>171</v>
      </c>
      <c r="G22" s="15" t="s">
        <v>159</v>
      </c>
      <c r="H22" s="15" t="s">
        <v>157</v>
      </c>
      <c r="I22" s="15" t="s">
        <v>161</v>
      </c>
      <c r="J22" s="12" t="s">
        <v>172</v>
      </c>
      <c r="K22" s="16" t="s">
        <v>239</v>
      </c>
      <c r="L22" s="43">
        <v>13583</v>
      </c>
      <c r="M22" s="43">
        <v>13582.7</v>
      </c>
      <c r="N22" s="43">
        <v>13600</v>
      </c>
      <c r="O22" s="43">
        <v>1900</v>
      </c>
      <c r="P22" s="43">
        <v>1940</v>
      </c>
      <c r="Q22" s="43">
        <v>2056</v>
      </c>
    </row>
    <row r="23" spans="1:17" s="2" customFormat="1" ht="202.5">
      <c r="A23" s="12" t="s">
        <v>168</v>
      </c>
      <c r="B23" s="14">
        <v>182</v>
      </c>
      <c r="C23" s="14">
        <v>1</v>
      </c>
      <c r="D23" s="15" t="s">
        <v>159</v>
      </c>
      <c r="E23" s="15" t="s">
        <v>165</v>
      </c>
      <c r="F23" s="15" t="s">
        <v>173</v>
      </c>
      <c r="G23" s="15" t="s">
        <v>159</v>
      </c>
      <c r="H23" s="15" t="s">
        <v>157</v>
      </c>
      <c r="I23" s="15" t="s">
        <v>161</v>
      </c>
      <c r="J23" s="12" t="s">
        <v>174</v>
      </c>
      <c r="K23" s="16" t="s">
        <v>239</v>
      </c>
      <c r="L23" s="43">
        <v>102</v>
      </c>
      <c r="M23" s="43">
        <v>100.9</v>
      </c>
      <c r="N23" s="43">
        <v>102</v>
      </c>
      <c r="O23" s="43">
        <v>102</v>
      </c>
      <c r="P23" s="43">
        <v>104</v>
      </c>
      <c r="Q23" s="43">
        <v>110</v>
      </c>
    </row>
    <row r="24" spans="1:17" s="2" customFormat="1" ht="102" customHeight="1">
      <c r="A24" s="12" t="s">
        <v>175</v>
      </c>
      <c r="B24" s="14"/>
      <c r="C24" s="14">
        <v>1</v>
      </c>
      <c r="D24" s="15" t="s">
        <v>176</v>
      </c>
      <c r="E24" s="15" t="s">
        <v>155</v>
      </c>
      <c r="F24" s="15" t="s">
        <v>156</v>
      </c>
      <c r="G24" s="15" t="s">
        <v>155</v>
      </c>
      <c r="H24" s="15" t="s">
        <v>157</v>
      </c>
      <c r="I24" s="15" t="s">
        <v>156</v>
      </c>
      <c r="J24" s="12" t="s">
        <v>175</v>
      </c>
      <c r="K24" s="18"/>
      <c r="L24" s="43">
        <f aca="true" t="shared" si="4" ref="L24:Q24">L25</f>
        <v>2954.5</v>
      </c>
      <c r="M24" s="43">
        <f t="shared" si="4"/>
        <v>2477.4</v>
      </c>
      <c r="N24" s="43">
        <f t="shared" si="4"/>
        <v>2954.5</v>
      </c>
      <c r="O24" s="43">
        <f t="shared" si="4"/>
        <v>2797.5</v>
      </c>
      <c r="P24" s="43">
        <f t="shared" si="4"/>
        <v>3142.6</v>
      </c>
      <c r="Q24" s="43">
        <f t="shared" si="4"/>
        <v>3135.2</v>
      </c>
    </row>
    <row r="25" spans="1:17" s="2" customFormat="1" ht="93">
      <c r="A25" s="12" t="s">
        <v>175</v>
      </c>
      <c r="B25" s="14"/>
      <c r="C25" s="14" t="s">
        <v>177</v>
      </c>
      <c r="D25" s="15" t="s">
        <v>176</v>
      </c>
      <c r="E25" s="15" t="s">
        <v>165</v>
      </c>
      <c r="F25" s="15" t="s">
        <v>156</v>
      </c>
      <c r="G25" s="15" t="s">
        <v>159</v>
      </c>
      <c r="H25" s="15" t="s">
        <v>157</v>
      </c>
      <c r="I25" s="15" t="s">
        <v>161</v>
      </c>
      <c r="J25" s="12" t="s">
        <v>178</v>
      </c>
      <c r="K25" s="18"/>
      <c r="L25" s="43">
        <f aca="true" t="shared" si="5" ref="L25:Q25">SUM(L26:L29)</f>
        <v>2954.5</v>
      </c>
      <c r="M25" s="43">
        <f t="shared" si="5"/>
        <v>2477.4</v>
      </c>
      <c r="N25" s="43">
        <f t="shared" si="5"/>
        <v>2954.5</v>
      </c>
      <c r="O25" s="43">
        <f t="shared" si="5"/>
        <v>2797.5</v>
      </c>
      <c r="P25" s="43">
        <f t="shared" si="5"/>
        <v>3142.6</v>
      </c>
      <c r="Q25" s="43">
        <f t="shared" si="5"/>
        <v>3135.2</v>
      </c>
    </row>
    <row r="26" spans="1:17" s="2" customFormat="1" ht="156">
      <c r="A26" s="12" t="s">
        <v>175</v>
      </c>
      <c r="B26" s="19" t="s">
        <v>181</v>
      </c>
      <c r="C26" s="19" t="s">
        <v>177</v>
      </c>
      <c r="D26" s="19" t="s">
        <v>176</v>
      </c>
      <c r="E26" s="19" t="s">
        <v>165</v>
      </c>
      <c r="F26" s="19" t="s">
        <v>183</v>
      </c>
      <c r="G26" s="19" t="s">
        <v>159</v>
      </c>
      <c r="H26" s="19" t="s">
        <v>157</v>
      </c>
      <c r="I26" s="19" t="s">
        <v>161</v>
      </c>
      <c r="J26" s="12" t="s">
        <v>184</v>
      </c>
      <c r="K26" s="12" t="s">
        <v>240</v>
      </c>
      <c r="L26" s="43">
        <v>1025</v>
      </c>
      <c r="M26" s="43">
        <v>1006.3</v>
      </c>
      <c r="N26" s="43">
        <v>1135</v>
      </c>
      <c r="O26" s="43">
        <v>1025</v>
      </c>
      <c r="P26" s="43">
        <v>1151</v>
      </c>
      <c r="Q26" s="43">
        <v>1149</v>
      </c>
    </row>
    <row r="27" spans="1:17" s="2" customFormat="1" ht="202.5">
      <c r="A27" s="12" t="s">
        <v>175</v>
      </c>
      <c r="B27" s="19" t="s">
        <v>181</v>
      </c>
      <c r="C27" s="19" t="s">
        <v>177</v>
      </c>
      <c r="D27" s="19" t="s">
        <v>176</v>
      </c>
      <c r="E27" s="19" t="s">
        <v>165</v>
      </c>
      <c r="F27" s="19" t="s">
        <v>185</v>
      </c>
      <c r="G27" s="19" t="s">
        <v>159</v>
      </c>
      <c r="H27" s="19" t="s">
        <v>157</v>
      </c>
      <c r="I27" s="19" t="s">
        <v>161</v>
      </c>
      <c r="J27" s="12" t="s">
        <v>186</v>
      </c>
      <c r="K27" s="12" t="s">
        <v>240</v>
      </c>
      <c r="L27" s="43">
        <v>15</v>
      </c>
      <c r="M27" s="43">
        <v>10.5</v>
      </c>
      <c r="N27" s="43">
        <v>15</v>
      </c>
      <c r="O27" s="43">
        <v>15</v>
      </c>
      <c r="P27" s="43">
        <v>17</v>
      </c>
      <c r="Q27" s="43">
        <v>17</v>
      </c>
    </row>
    <row r="28" spans="1:17" s="2" customFormat="1" ht="156">
      <c r="A28" s="12" t="s">
        <v>175</v>
      </c>
      <c r="B28" s="19" t="s">
        <v>181</v>
      </c>
      <c r="C28" s="19" t="s">
        <v>177</v>
      </c>
      <c r="D28" s="19" t="s">
        <v>176</v>
      </c>
      <c r="E28" s="19" t="s">
        <v>165</v>
      </c>
      <c r="F28" s="19" t="s">
        <v>187</v>
      </c>
      <c r="G28" s="19" t="s">
        <v>159</v>
      </c>
      <c r="H28" s="19" t="s">
        <v>157</v>
      </c>
      <c r="I28" s="19" t="s">
        <v>161</v>
      </c>
      <c r="J28" s="12" t="s">
        <v>188</v>
      </c>
      <c r="K28" s="12" t="s">
        <v>240</v>
      </c>
      <c r="L28" s="43">
        <v>1914.5</v>
      </c>
      <c r="M28" s="43">
        <v>1657</v>
      </c>
      <c r="N28" s="43">
        <v>2000.5</v>
      </c>
      <c r="O28" s="43">
        <v>1757.5</v>
      </c>
      <c r="P28" s="43">
        <v>1974.6</v>
      </c>
      <c r="Q28" s="43">
        <v>1969.2</v>
      </c>
    </row>
    <row r="29" spans="1:17" s="2" customFormat="1" ht="156">
      <c r="A29" s="58" t="s">
        <v>175</v>
      </c>
      <c r="B29" s="57" t="s">
        <v>181</v>
      </c>
      <c r="C29" s="57" t="s">
        <v>177</v>
      </c>
      <c r="D29" s="57" t="s">
        <v>176</v>
      </c>
      <c r="E29" s="57" t="s">
        <v>165</v>
      </c>
      <c r="F29" s="57" t="s">
        <v>189</v>
      </c>
      <c r="G29" s="57" t="s">
        <v>159</v>
      </c>
      <c r="H29" s="57" t="s">
        <v>157</v>
      </c>
      <c r="I29" s="57" t="s">
        <v>161</v>
      </c>
      <c r="J29" s="58" t="s">
        <v>68</v>
      </c>
      <c r="K29" s="12" t="s">
        <v>240</v>
      </c>
      <c r="L29" s="81">
        <v>0</v>
      </c>
      <c r="M29" s="43">
        <v>-196.4</v>
      </c>
      <c r="N29" s="81">
        <v>-196</v>
      </c>
      <c r="O29" s="81">
        <v>0</v>
      </c>
      <c r="P29" s="81">
        <v>0</v>
      </c>
      <c r="Q29" s="81">
        <v>0</v>
      </c>
    </row>
    <row r="30" spans="1:17" s="2" customFormat="1" ht="30.75">
      <c r="A30" s="12" t="s">
        <v>69</v>
      </c>
      <c r="B30" s="19" t="s">
        <v>179</v>
      </c>
      <c r="C30" s="19" t="s">
        <v>177</v>
      </c>
      <c r="D30" s="19" t="s">
        <v>70</v>
      </c>
      <c r="E30" s="19" t="s">
        <v>155</v>
      </c>
      <c r="F30" s="19" t="s">
        <v>156</v>
      </c>
      <c r="G30" s="19" t="s">
        <v>155</v>
      </c>
      <c r="H30" s="19" t="s">
        <v>157</v>
      </c>
      <c r="I30" s="19" t="s">
        <v>156</v>
      </c>
      <c r="J30" s="12" t="s">
        <v>69</v>
      </c>
      <c r="K30" s="16" t="s">
        <v>239</v>
      </c>
      <c r="L30" s="43">
        <f aca="true" t="shared" si="6" ref="L30:Q30">L31+L37+L40+L43</f>
        <v>43235</v>
      </c>
      <c r="M30" s="43">
        <f t="shared" si="6"/>
        <v>41158.5</v>
      </c>
      <c r="N30" s="43">
        <f t="shared" si="6"/>
        <v>43560</v>
      </c>
      <c r="O30" s="43">
        <f t="shared" si="6"/>
        <v>48047</v>
      </c>
      <c r="P30" s="43">
        <f t="shared" si="6"/>
        <v>49403</v>
      </c>
      <c r="Q30" s="43">
        <f t="shared" si="6"/>
        <v>50750</v>
      </c>
    </row>
    <row r="31" spans="1:17" s="2" customFormat="1" ht="46.5">
      <c r="A31" s="12" t="s">
        <v>71</v>
      </c>
      <c r="B31" s="19" t="s">
        <v>179</v>
      </c>
      <c r="C31" s="19" t="s">
        <v>177</v>
      </c>
      <c r="D31" s="19" t="s">
        <v>70</v>
      </c>
      <c r="E31" s="19" t="s">
        <v>159</v>
      </c>
      <c r="F31" s="19" t="s">
        <v>156</v>
      </c>
      <c r="G31" s="19" t="s">
        <v>155</v>
      </c>
      <c r="H31" s="19" t="s">
        <v>157</v>
      </c>
      <c r="I31" s="19" t="s">
        <v>161</v>
      </c>
      <c r="J31" s="12" t="s">
        <v>71</v>
      </c>
      <c r="K31" s="16" t="s">
        <v>239</v>
      </c>
      <c r="L31" s="43">
        <f aca="true" t="shared" si="7" ref="L31:Q31">L32+L34+L36</f>
        <v>4815</v>
      </c>
      <c r="M31" s="43">
        <f t="shared" si="7"/>
        <v>4448.3</v>
      </c>
      <c r="N31" s="43">
        <f t="shared" si="7"/>
        <v>4859</v>
      </c>
      <c r="O31" s="43">
        <f t="shared" si="7"/>
        <v>7303</v>
      </c>
      <c r="P31" s="43">
        <f t="shared" si="7"/>
        <v>7595</v>
      </c>
      <c r="Q31" s="43">
        <f t="shared" si="7"/>
        <v>7899</v>
      </c>
    </row>
    <row r="32" spans="1:17" s="2" customFormat="1" ht="78">
      <c r="A32" s="12" t="s">
        <v>71</v>
      </c>
      <c r="B32" s="19" t="s">
        <v>179</v>
      </c>
      <c r="C32" s="19" t="s">
        <v>177</v>
      </c>
      <c r="D32" s="19" t="s">
        <v>70</v>
      </c>
      <c r="E32" s="19" t="s">
        <v>159</v>
      </c>
      <c r="F32" s="19" t="s">
        <v>162</v>
      </c>
      <c r="G32" s="19" t="s">
        <v>159</v>
      </c>
      <c r="H32" s="19" t="s">
        <v>157</v>
      </c>
      <c r="I32" s="19" t="s">
        <v>161</v>
      </c>
      <c r="J32" s="12" t="s">
        <v>72</v>
      </c>
      <c r="K32" s="16" t="s">
        <v>239</v>
      </c>
      <c r="L32" s="43">
        <f aca="true" t="shared" si="8" ref="L32:Q32">L33</f>
        <v>3515</v>
      </c>
      <c r="M32" s="43">
        <f t="shared" si="8"/>
        <v>3078.9</v>
      </c>
      <c r="N32" s="43">
        <f t="shared" si="8"/>
        <v>3490</v>
      </c>
      <c r="O32" s="43">
        <f t="shared" si="8"/>
        <v>5245</v>
      </c>
      <c r="P32" s="43">
        <f t="shared" si="8"/>
        <v>5455</v>
      </c>
      <c r="Q32" s="43">
        <f t="shared" si="8"/>
        <v>5673</v>
      </c>
    </row>
    <row r="33" spans="1:17" s="2" customFormat="1" ht="78">
      <c r="A33" s="12" t="s">
        <v>71</v>
      </c>
      <c r="B33" s="19" t="s">
        <v>179</v>
      </c>
      <c r="C33" s="19" t="s">
        <v>177</v>
      </c>
      <c r="D33" s="19" t="s">
        <v>70</v>
      </c>
      <c r="E33" s="19" t="s">
        <v>159</v>
      </c>
      <c r="F33" s="19" t="s">
        <v>180</v>
      </c>
      <c r="G33" s="19" t="s">
        <v>159</v>
      </c>
      <c r="H33" s="19" t="s">
        <v>157</v>
      </c>
      <c r="I33" s="19" t="s">
        <v>161</v>
      </c>
      <c r="J33" s="12" t="s">
        <v>72</v>
      </c>
      <c r="K33" s="16" t="s">
        <v>239</v>
      </c>
      <c r="L33" s="43">
        <v>3515</v>
      </c>
      <c r="M33" s="43">
        <v>3078.9</v>
      </c>
      <c r="N33" s="43">
        <v>3490</v>
      </c>
      <c r="O33" s="43">
        <v>5245</v>
      </c>
      <c r="P33" s="43">
        <v>5455</v>
      </c>
      <c r="Q33" s="43">
        <v>5673</v>
      </c>
    </row>
    <row r="34" spans="1:17" s="2" customFormat="1" ht="93">
      <c r="A34" s="12" t="s">
        <v>71</v>
      </c>
      <c r="B34" s="19" t="s">
        <v>179</v>
      </c>
      <c r="C34" s="19" t="s">
        <v>177</v>
      </c>
      <c r="D34" s="19" t="s">
        <v>70</v>
      </c>
      <c r="E34" s="19" t="s">
        <v>159</v>
      </c>
      <c r="F34" s="19" t="s">
        <v>167</v>
      </c>
      <c r="G34" s="19" t="s">
        <v>159</v>
      </c>
      <c r="H34" s="19" t="s">
        <v>157</v>
      </c>
      <c r="I34" s="19" t="s">
        <v>161</v>
      </c>
      <c r="J34" s="12" t="s">
        <v>73</v>
      </c>
      <c r="K34" s="16" t="s">
        <v>239</v>
      </c>
      <c r="L34" s="43">
        <f aca="true" t="shared" si="9" ref="L34:Q34">L35</f>
        <v>1300</v>
      </c>
      <c r="M34" s="43">
        <f t="shared" si="9"/>
        <v>1369.4</v>
      </c>
      <c r="N34" s="43">
        <f t="shared" si="9"/>
        <v>1369</v>
      </c>
      <c r="O34" s="43">
        <f t="shared" si="9"/>
        <v>2058</v>
      </c>
      <c r="P34" s="43">
        <f t="shared" si="9"/>
        <v>2140</v>
      </c>
      <c r="Q34" s="43">
        <f t="shared" si="9"/>
        <v>2226</v>
      </c>
    </row>
    <row r="35" spans="1:17" s="2" customFormat="1" ht="93">
      <c r="A35" s="12" t="s">
        <v>71</v>
      </c>
      <c r="B35" s="19" t="s">
        <v>179</v>
      </c>
      <c r="C35" s="19" t="s">
        <v>177</v>
      </c>
      <c r="D35" s="19" t="s">
        <v>70</v>
      </c>
      <c r="E35" s="19" t="s">
        <v>159</v>
      </c>
      <c r="F35" s="19" t="s">
        <v>74</v>
      </c>
      <c r="G35" s="19" t="s">
        <v>159</v>
      </c>
      <c r="H35" s="19" t="s">
        <v>157</v>
      </c>
      <c r="I35" s="19" t="s">
        <v>161</v>
      </c>
      <c r="J35" s="12" t="s">
        <v>73</v>
      </c>
      <c r="K35" s="16" t="s">
        <v>239</v>
      </c>
      <c r="L35" s="43">
        <v>1300</v>
      </c>
      <c r="M35" s="43">
        <v>1369.4</v>
      </c>
      <c r="N35" s="43">
        <v>1369</v>
      </c>
      <c r="O35" s="43">
        <v>2058</v>
      </c>
      <c r="P35" s="43">
        <v>2140</v>
      </c>
      <c r="Q35" s="43">
        <v>2226</v>
      </c>
    </row>
    <row r="36" spans="1:17" s="4" customFormat="1" ht="62.25" hidden="1">
      <c r="A36" s="58" t="s">
        <v>71</v>
      </c>
      <c r="B36" s="57" t="s">
        <v>179</v>
      </c>
      <c r="C36" s="57" t="s">
        <v>177</v>
      </c>
      <c r="D36" s="57" t="s">
        <v>70</v>
      </c>
      <c r="E36" s="57" t="s">
        <v>159</v>
      </c>
      <c r="F36" s="57" t="s">
        <v>75</v>
      </c>
      <c r="G36" s="57" t="s">
        <v>159</v>
      </c>
      <c r="H36" s="57" t="s">
        <v>157</v>
      </c>
      <c r="I36" s="57" t="s">
        <v>161</v>
      </c>
      <c r="J36" s="58" t="s">
        <v>53</v>
      </c>
      <c r="K36" s="16" t="s">
        <v>239</v>
      </c>
      <c r="L36" s="81"/>
      <c r="M36" s="43"/>
      <c r="N36" s="81">
        <v>0</v>
      </c>
      <c r="O36" s="81">
        <v>0</v>
      </c>
      <c r="P36" s="81">
        <v>0</v>
      </c>
      <c r="Q36" s="81">
        <v>0</v>
      </c>
    </row>
    <row r="37" spans="1:17" s="2" customFormat="1" ht="62.25">
      <c r="A37" s="12" t="s">
        <v>191</v>
      </c>
      <c r="B37" s="19" t="s">
        <v>179</v>
      </c>
      <c r="C37" s="19" t="s">
        <v>177</v>
      </c>
      <c r="D37" s="19" t="s">
        <v>70</v>
      </c>
      <c r="E37" s="19" t="s">
        <v>165</v>
      </c>
      <c r="F37" s="19" t="s">
        <v>156</v>
      </c>
      <c r="G37" s="19" t="s">
        <v>165</v>
      </c>
      <c r="H37" s="19" t="s">
        <v>157</v>
      </c>
      <c r="I37" s="19" t="s">
        <v>161</v>
      </c>
      <c r="J37" s="12" t="s">
        <v>191</v>
      </c>
      <c r="K37" s="16" t="s">
        <v>239</v>
      </c>
      <c r="L37" s="43">
        <f aca="true" t="shared" si="10" ref="L37:Q37">L38+L39</f>
        <v>22663</v>
      </c>
      <c r="M37" s="43">
        <f t="shared" si="10"/>
        <v>20890.399999999998</v>
      </c>
      <c r="N37" s="43">
        <f t="shared" si="10"/>
        <v>22881</v>
      </c>
      <c r="O37" s="43">
        <f t="shared" si="10"/>
        <v>23842</v>
      </c>
      <c r="P37" s="43">
        <f t="shared" si="10"/>
        <v>24796</v>
      </c>
      <c r="Q37" s="43">
        <f t="shared" si="10"/>
        <v>25788</v>
      </c>
    </row>
    <row r="38" spans="1:17" s="2" customFormat="1" ht="62.25">
      <c r="A38" s="12" t="s">
        <v>191</v>
      </c>
      <c r="B38" s="19" t="s">
        <v>179</v>
      </c>
      <c r="C38" s="19" t="s">
        <v>177</v>
      </c>
      <c r="D38" s="19" t="s">
        <v>70</v>
      </c>
      <c r="E38" s="19" t="s">
        <v>165</v>
      </c>
      <c r="F38" s="19" t="s">
        <v>162</v>
      </c>
      <c r="G38" s="19" t="s">
        <v>165</v>
      </c>
      <c r="H38" s="19" t="s">
        <v>157</v>
      </c>
      <c r="I38" s="19" t="s">
        <v>161</v>
      </c>
      <c r="J38" s="12" t="s">
        <v>191</v>
      </c>
      <c r="K38" s="16" t="s">
        <v>239</v>
      </c>
      <c r="L38" s="43">
        <v>22663</v>
      </c>
      <c r="M38" s="43">
        <v>20885.8</v>
      </c>
      <c r="N38" s="43">
        <v>22876</v>
      </c>
      <c r="O38" s="43">
        <v>23837</v>
      </c>
      <c r="P38" s="43">
        <v>24791</v>
      </c>
      <c r="Q38" s="43">
        <v>25783</v>
      </c>
    </row>
    <row r="39" spans="1:17" s="2" customFormat="1" ht="117.75" customHeight="1">
      <c r="A39" s="12" t="s">
        <v>191</v>
      </c>
      <c r="B39" s="19" t="s">
        <v>179</v>
      </c>
      <c r="C39" s="19" t="s">
        <v>177</v>
      </c>
      <c r="D39" s="19" t="s">
        <v>70</v>
      </c>
      <c r="E39" s="19" t="s">
        <v>165</v>
      </c>
      <c r="F39" s="19" t="s">
        <v>167</v>
      </c>
      <c r="G39" s="19" t="s">
        <v>165</v>
      </c>
      <c r="H39" s="19" t="s">
        <v>157</v>
      </c>
      <c r="I39" s="19" t="s">
        <v>161</v>
      </c>
      <c r="J39" s="12" t="s">
        <v>192</v>
      </c>
      <c r="K39" s="16" t="s">
        <v>239</v>
      </c>
      <c r="L39" s="43">
        <v>0</v>
      </c>
      <c r="M39" s="43">
        <v>4.6</v>
      </c>
      <c r="N39" s="43">
        <v>5</v>
      </c>
      <c r="O39" s="43">
        <v>5</v>
      </c>
      <c r="P39" s="43">
        <v>5</v>
      </c>
      <c r="Q39" s="43">
        <v>5</v>
      </c>
    </row>
    <row r="40" spans="1:17" s="2" customFormat="1" ht="46.5">
      <c r="A40" s="12" t="s">
        <v>193</v>
      </c>
      <c r="B40" s="19" t="s">
        <v>179</v>
      </c>
      <c r="C40" s="19" t="s">
        <v>177</v>
      </c>
      <c r="D40" s="19" t="s">
        <v>70</v>
      </c>
      <c r="E40" s="19" t="s">
        <v>176</v>
      </c>
      <c r="F40" s="19" t="s">
        <v>156</v>
      </c>
      <c r="G40" s="19" t="s">
        <v>159</v>
      </c>
      <c r="H40" s="19" t="s">
        <v>157</v>
      </c>
      <c r="I40" s="19" t="s">
        <v>161</v>
      </c>
      <c r="J40" s="12" t="s">
        <v>193</v>
      </c>
      <c r="K40" s="16" t="s">
        <v>239</v>
      </c>
      <c r="L40" s="43">
        <f aca="true" t="shared" si="11" ref="L40:Q40">L41+L42</f>
        <v>15742</v>
      </c>
      <c r="M40" s="43">
        <f t="shared" si="11"/>
        <v>15804.500000000002</v>
      </c>
      <c r="N40" s="43">
        <v>15805</v>
      </c>
      <c r="O40" s="43">
        <f t="shared" si="11"/>
        <v>16902</v>
      </c>
      <c r="P40" s="43">
        <f t="shared" si="11"/>
        <v>17012</v>
      </c>
      <c r="Q40" s="43">
        <f t="shared" si="11"/>
        <v>17063</v>
      </c>
    </row>
    <row r="41" spans="1:17" s="2" customFormat="1" ht="46.5">
      <c r="A41" s="12" t="s">
        <v>193</v>
      </c>
      <c r="B41" s="19" t="s">
        <v>179</v>
      </c>
      <c r="C41" s="19" t="s">
        <v>177</v>
      </c>
      <c r="D41" s="19" t="s">
        <v>70</v>
      </c>
      <c r="E41" s="19" t="s">
        <v>176</v>
      </c>
      <c r="F41" s="19" t="s">
        <v>162</v>
      </c>
      <c r="G41" s="19" t="s">
        <v>159</v>
      </c>
      <c r="H41" s="19" t="s">
        <v>157</v>
      </c>
      <c r="I41" s="19" t="s">
        <v>161</v>
      </c>
      <c r="J41" s="12" t="s">
        <v>193</v>
      </c>
      <c r="K41" s="16" t="s">
        <v>239</v>
      </c>
      <c r="L41" s="43">
        <v>15742</v>
      </c>
      <c r="M41" s="43">
        <v>17722.4</v>
      </c>
      <c r="N41" s="43">
        <v>17660</v>
      </c>
      <c r="O41" s="43">
        <v>16902</v>
      </c>
      <c r="P41" s="43">
        <v>17012</v>
      </c>
      <c r="Q41" s="43">
        <v>17063</v>
      </c>
    </row>
    <row r="42" spans="1:17" s="2" customFormat="1" ht="78">
      <c r="A42" s="58" t="s">
        <v>193</v>
      </c>
      <c r="B42" s="57" t="s">
        <v>179</v>
      </c>
      <c r="C42" s="57" t="s">
        <v>177</v>
      </c>
      <c r="D42" s="57" t="s">
        <v>70</v>
      </c>
      <c r="E42" s="57" t="s">
        <v>176</v>
      </c>
      <c r="F42" s="57" t="s">
        <v>167</v>
      </c>
      <c r="G42" s="57" t="s">
        <v>159</v>
      </c>
      <c r="H42" s="57" t="s">
        <v>157</v>
      </c>
      <c r="I42" s="57" t="s">
        <v>161</v>
      </c>
      <c r="J42" s="58" t="s">
        <v>192</v>
      </c>
      <c r="K42" s="16" t="s">
        <v>239</v>
      </c>
      <c r="L42" s="81">
        <v>0</v>
      </c>
      <c r="M42" s="43">
        <v>-1917.9</v>
      </c>
      <c r="N42" s="81">
        <v>-1918</v>
      </c>
      <c r="O42" s="81">
        <v>0</v>
      </c>
      <c r="P42" s="81">
        <v>0</v>
      </c>
      <c r="Q42" s="81">
        <v>0</v>
      </c>
    </row>
    <row r="43" spans="1:17" s="2" customFormat="1" ht="46.5">
      <c r="A43" s="12" t="s">
        <v>194</v>
      </c>
      <c r="B43" s="19" t="s">
        <v>179</v>
      </c>
      <c r="C43" s="19" t="s">
        <v>177</v>
      </c>
      <c r="D43" s="19" t="s">
        <v>70</v>
      </c>
      <c r="E43" s="19" t="s">
        <v>77</v>
      </c>
      <c r="F43" s="19" t="s">
        <v>156</v>
      </c>
      <c r="G43" s="19" t="s">
        <v>165</v>
      </c>
      <c r="H43" s="19" t="s">
        <v>157</v>
      </c>
      <c r="I43" s="19" t="s">
        <v>161</v>
      </c>
      <c r="J43" s="12" t="s">
        <v>194</v>
      </c>
      <c r="K43" s="16" t="s">
        <v>239</v>
      </c>
      <c r="L43" s="43">
        <f aca="true" t="shared" si="12" ref="L43:Q43">L44</f>
        <v>15</v>
      </c>
      <c r="M43" s="43">
        <f t="shared" si="12"/>
        <v>15.3</v>
      </c>
      <c r="N43" s="43">
        <f t="shared" si="12"/>
        <v>15</v>
      </c>
      <c r="O43" s="43">
        <f t="shared" si="12"/>
        <v>0</v>
      </c>
      <c r="P43" s="43">
        <f t="shared" si="12"/>
        <v>0</v>
      </c>
      <c r="Q43" s="43">
        <f t="shared" si="12"/>
        <v>0</v>
      </c>
    </row>
    <row r="44" spans="1:17" s="2" customFormat="1" ht="78">
      <c r="A44" s="12" t="s">
        <v>194</v>
      </c>
      <c r="B44" s="19" t="s">
        <v>179</v>
      </c>
      <c r="C44" s="19" t="s">
        <v>177</v>
      </c>
      <c r="D44" s="19" t="s">
        <v>70</v>
      </c>
      <c r="E44" s="19" t="s">
        <v>77</v>
      </c>
      <c r="F44" s="19" t="s">
        <v>167</v>
      </c>
      <c r="G44" s="19" t="s">
        <v>165</v>
      </c>
      <c r="H44" s="19" t="s">
        <v>157</v>
      </c>
      <c r="I44" s="19" t="s">
        <v>161</v>
      </c>
      <c r="J44" s="12" t="s">
        <v>195</v>
      </c>
      <c r="K44" s="16" t="s">
        <v>239</v>
      </c>
      <c r="L44" s="43">
        <v>15</v>
      </c>
      <c r="M44" s="43">
        <v>15.3</v>
      </c>
      <c r="N44" s="43">
        <v>15</v>
      </c>
      <c r="O44" s="43">
        <v>0</v>
      </c>
      <c r="P44" s="43">
        <v>0</v>
      </c>
      <c r="Q44" s="43">
        <v>0</v>
      </c>
    </row>
    <row r="45" spans="1:17" s="2" customFormat="1" ht="30.75">
      <c r="A45" s="58" t="s">
        <v>79</v>
      </c>
      <c r="B45" s="57" t="s">
        <v>156</v>
      </c>
      <c r="C45" s="57" t="s">
        <v>177</v>
      </c>
      <c r="D45" s="57" t="s">
        <v>80</v>
      </c>
      <c r="E45" s="57" t="s">
        <v>155</v>
      </c>
      <c r="F45" s="57" t="s">
        <v>156</v>
      </c>
      <c r="G45" s="57" t="s">
        <v>155</v>
      </c>
      <c r="H45" s="57" t="s">
        <v>157</v>
      </c>
      <c r="I45" s="57" t="s">
        <v>156</v>
      </c>
      <c r="J45" s="58" t="s">
        <v>79</v>
      </c>
      <c r="K45" s="59"/>
      <c r="L45" s="81">
        <f aca="true" t="shared" si="13" ref="L45:Q45">L46+L47</f>
        <v>7916</v>
      </c>
      <c r="M45" s="43">
        <f t="shared" si="13"/>
        <v>7620.3</v>
      </c>
      <c r="N45" s="81">
        <f t="shared" si="13"/>
        <v>8855</v>
      </c>
      <c r="O45" s="81">
        <f t="shared" si="13"/>
        <v>3755</v>
      </c>
      <c r="P45" s="81">
        <f t="shared" si="13"/>
        <v>3955</v>
      </c>
      <c r="Q45" s="81">
        <f t="shared" si="13"/>
        <v>4125</v>
      </c>
    </row>
    <row r="46" spans="1:17" s="2" customFormat="1" ht="108.75">
      <c r="A46" s="58" t="s">
        <v>79</v>
      </c>
      <c r="B46" s="57">
        <v>182</v>
      </c>
      <c r="C46" s="57" t="s">
        <v>177</v>
      </c>
      <c r="D46" s="57" t="s">
        <v>80</v>
      </c>
      <c r="E46" s="57" t="s">
        <v>176</v>
      </c>
      <c r="F46" s="57" t="s">
        <v>162</v>
      </c>
      <c r="G46" s="57" t="s">
        <v>159</v>
      </c>
      <c r="H46" s="57" t="s">
        <v>157</v>
      </c>
      <c r="I46" s="57" t="s">
        <v>161</v>
      </c>
      <c r="J46" s="58" t="s">
        <v>196</v>
      </c>
      <c r="K46" s="16" t="s">
        <v>239</v>
      </c>
      <c r="L46" s="81">
        <v>3450</v>
      </c>
      <c r="M46" s="43">
        <v>2999.5</v>
      </c>
      <c r="N46" s="81">
        <v>3474</v>
      </c>
      <c r="O46" s="81">
        <v>3755</v>
      </c>
      <c r="P46" s="81">
        <v>3955</v>
      </c>
      <c r="Q46" s="81">
        <v>4125</v>
      </c>
    </row>
    <row r="47" spans="1:18" s="2" customFormat="1" ht="93">
      <c r="A47" s="58" t="s">
        <v>79</v>
      </c>
      <c r="B47" s="57" t="s">
        <v>156</v>
      </c>
      <c r="C47" s="57" t="s">
        <v>177</v>
      </c>
      <c r="D47" s="57" t="s">
        <v>80</v>
      </c>
      <c r="E47" s="57" t="s">
        <v>78</v>
      </c>
      <c r="F47" s="57" t="s">
        <v>156</v>
      </c>
      <c r="G47" s="57" t="s">
        <v>159</v>
      </c>
      <c r="H47" s="57" t="s">
        <v>157</v>
      </c>
      <c r="I47" s="57" t="s">
        <v>161</v>
      </c>
      <c r="J47" s="58" t="s">
        <v>211</v>
      </c>
      <c r="K47" s="58"/>
      <c r="L47" s="81">
        <f aca="true" t="shared" si="14" ref="L47:Q47">L48+L49+L50+L51+L53</f>
        <v>4466</v>
      </c>
      <c r="M47" s="43">
        <f t="shared" si="14"/>
        <v>4620.8</v>
      </c>
      <c r="N47" s="81">
        <f>N48+N49+N50+N51+N53</f>
        <v>5381</v>
      </c>
      <c r="O47" s="81">
        <f t="shared" si="14"/>
        <v>0</v>
      </c>
      <c r="P47" s="81">
        <f t="shared" si="14"/>
        <v>0</v>
      </c>
      <c r="Q47" s="81">
        <f t="shared" si="14"/>
        <v>0</v>
      </c>
      <c r="R47" s="4"/>
    </row>
    <row r="48" spans="1:17" s="2" customFormat="1" ht="218.25">
      <c r="A48" s="58" t="s">
        <v>79</v>
      </c>
      <c r="B48" s="57" t="s">
        <v>179</v>
      </c>
      <c r="C48" s="57" t="s">
        <v>177</v>
      </c>
      <c r="D48" s="57" t="s">
        <v>80</v>
      </c>
      <c r="E48" s="57" t="s">
        <v>78</v>
      </c>
      <c r="F48" s="57" t="s">
        <v>162</v>
      </c>
      <c r="G48" s="57" t="s">
        <v>159</v>
      </c>
      <c r="H48" s="57" t="s">
        <v>157</v>
      </c>
      <c r="I48" s="57" t="s">
        <v>161</v>
      </c>
      <c r="J48" s="58" t="s">
        <v>212</v>
      </c>
      <c r="K48" s="16" t="s">
        <v>239</v>
      </c>
      <c r="L48" s="81">
        <v>93</v>
      </c>
      <c r="M48" s="43">
        <v>96.6</v>
      </c>
      <c r="N48" s="81">
        <v>96</v>
      </c>
      <c r="O48" s="81">
        <v>0</v>
      </c>
      <c r="P48" s="81">
        <v>0</v>
      </c>
      <c r="Q48" s="81">
        <v>0</v>
      </c>
    </row>
    <row r="49" spans="1:17" s="2" customFormat="1" ht="120" customHeight="1">
      <c r="A49" s="58" t="s">
        <v>79</v>
      </c>
      <c r="B49" s="57" t="s">
        <v>40</v>
      </c>
      <c r="C49" s="57" t="s">
        <v>177</v>
      </c>
      <c r="D49" s="57" t="s">
        <v>80</v>
      </c>
      <c r="E49" s="57" t="s">
        <v>78</v>
      </c>
      <c r="F49" s="57" t="s">
        <v>167</v>
      </c>
      <c r="G49" s="57" t="s">
        <v>159</v>
      </c>
      <c r="H49" s="57" t="s">
        <v>157</v>
      </c>
      <c r="I49" s="57" t="s">
        <v>161</v>
      </c>
      <c r="J49" s="58" t="s">
        <v>81</v>
      </c>
      <c r="K49" s="58" t="s">
        <v>225</v>
      </c>
      <c r="L49" s="81">
        <v>3590</v>
      </c>
      <c r="M49" s="43">
        <v>3668.5</v>
      </c>
      <c r="N49" s="81">
        <v>4265</v>
      </c>
      <c r="O49" s="81">
        <v>0</v>
      </c>
      <c r="P49" s="81">
        <v>0</v>
      </c>
      <c r="Q49" s="81">
        <v>0</v>
      </c>
    </row>
    <row r="50" spans="1:17" s="2" customFormat="1" ht="62.25">
      <c r="A50" s="58" t="s">
        <v>79</v>
      </c>
      <c r="B50" s="57" t="s">
        <v>119</v>
      </c>
      <c r="C50" s="57" t="s">
        <v>177</v>
      </c>
      <c r="D50" s="57" t="s">
        <v>80</v>
      </c>
      <c r="E50" s="57" t="s">
        <v>78</v>
      </c>
      <c r="F50" s="57" t="s">
        <v>181</v>
      </c>
      <c r="G50" s="57" t="s">
        <v>159</v>
      </c>
      <c r="H50" s="57" t="s">
        <v>157</v>
      </c>
      <c r="I50" s="57" t="s">
        <v>161</v>
      </c>
      <c r="J50" s="58" t="s">
        <v>213</v>
      </c>
      <c r="K50" s="58" t="s">
        <v>223</v>
      </c>
      <c r="L50" s="81">
        <v>200</v>
      </c>
      <c r="M50" s="43">
        <v>206.9</v>
      </c>
      <c r="N50" s="81">
        <v>250</v>
      </c>
      <c r="O50" s="81">
        <v>0</v>
      </c>
      <c r="P50" s="81">
        <v>0</v>
      </c>
      <c r="Q50" s="81">
        <v>0</v>
      </c>
    </row>
    <row r="51" spans="1:17" s="2" customFormat="1" ht="159" customHeight="1">
      <c r="A51" s="58" t="s">
        <v>79</v>
      </c>
      <c r="B51" s="57" t="s">
        <v>119</v>
      </c>
      <c r="C51" s="57" t="s">
        <v>177</v>
      </c>
      <c r="D51" s="57" t="s">
        <v>80</v>
      </c>
      <c r="E51" s="57" t="s">
        <v>78</v>
      </c>
      <c r="F51" s="57" t="s">
        <v>115</v>
      </c>
      <c r="G51" s="57" t="s">
        <v>159</v>
      </c>
      <c r="H51" s="57" t="s">
        <v>157</v>
      </c>
      <c r="I51" s="57" t="s">
        <v>161</v>
      </c>
      <c r="J51" s="58" t="s">
        <v>214</v>
      </c>
      <c r="K51" s="58" t="s">
        <v>223</v>
      </c>
      <c r="L51" s="81">
        <f aca="true" t="shared" si="15" ref="L51:Q51">L52</f>
        <v>563</v>
      </c>
      <c r="M51" s="43">
        <v>628.8</v>
      </c>
      <c r="N51" s="81">
        <f t="shared" si="15"/>
        <v>750</v>
      </c>
      <c r="O51" s="81">
        <f t="shared" si="15"/>
        <v>0</v>
      </c>
      <c r="P51" s="81">
        <f t="shared" si="15"/>
        <v>0</v>
      </c>
      <c r="Q51" s="81">
        <f t="shared" si="15"/>
        <v>0</v>
      </c>
    </row>
    <row r="52" spans="1:17" s="2" customFormat="1" ht="216" customHeight="1">
      <c r="A52" s="58" t="s">
        <v>79</v>
      </c>
      <c r="B52" s="57" t="s">
        <v>119</v>
      </c>
      <c r="C52" s="57" t="s">
        <v>177</v>
      </c>
      <c r="D52" s="57" t="s">
        <v>80</v>
      </c>
      <c r="E52" s="57" t="s">
        <v>78</v>
      </c>
      <c r="F52" s="57" t="s">
        <v>131</v>
      </c>
      <c r="G52" s="57" t="s">
        <v>159</v>
      </c>
      <c r="H52" s="57" t="s">
        <v>157</v>
      </c>
      <c r="I52" s="57" t="s">
        <v>161</v>
      </c>
      <c r="J52" s="58" t="s">
        <v>215</v>
      </c>
      <c r="K52" s="58" t="s">
        <v>223</v>
      </c>
      <c r="L52" s="81">
        <v>563</v>
      </c>
      <c r="M52" s="43">
        <v>629</v>
      </c>
      <c r="N52" s="81">
        <v>750</v>
      </c>
      <c r="O52" s="81">
        <v>0</v>
      </c>
      <c r="P52" s="81">
        <v>0</v>
      </c>
      <c r="Q52" s="81">
        <v>0</v>
      </c>
    </row>
    <row r="53" spans="1:17" s="2" customFormat="1" ht="78">
      <c r="A53" s="58" t="s">
        <v>79</v>
      </c>
      <c r="B53" s="57" t="s">
        <v>5</v>
      </c>
      <c r="C53" s="57" t="s">
        <v>177</v>
      </c>
      <c r="D53" s="57" t="s">
        <v>80</v>
      </c>
      <c r="E53" s="57" t="s">
        <v>78</v>
      </c>
      <c r="F53" s="57" t="s">
        <v>216</v>
      </c>
      <c r="G53" s="57" t="s">
        <v>159</v>
      </c>
      <c r="H53" s="57" t="s">
        <v>157</v>
      </c>
      <c r="I53" s="57" t="s">
        <v>161</v>
      </c>
      <c r="J53" s="58" t="s">
        <v>217</v>
      </c>
      <c r="K53" s="58" t="s">
        <v>8</v>
      </c>
      <c r="L53" s="81">
        <v>20</v>
      </c>
      <c r="M53" s="43">
        <v>20</v>
      </c>
      <c r="N53" s="81">
        <v>20</v>
      </c>
      <c r="O53" s="81">
        <v>0</v>
      </c>
      <c r="P53" s="81">
        <v>0</v>
      </c>
      <c r="Q53" s="81">
        <v>0</v>
      </c>
    </row>
    <row r="54" spans="1:17" s="2" customFormat="1" ht="108.75">
      <c r="A54" s="12" t="s">
        <v>85</v>
      </c>
      <c r="B54" s="19" t="s">
        <v>156</v>
      </c>
      <c r="C54" s="19" t="s">
        <v>177</v>
      </c>
      <c r="D54" s="19" t="s">
        <v>84</v>
      </c>
      <c r="E54" s="19" t="s">
        <v>155</v>
      </c>
      <c r="F54" s="19" t="s">
        <v>156</v>
      </c>
      <c r="G54" s="19" t="s">
        <v>155</v>
      </c>
      <c r="H54" s="19" t="s">
        <v>157</v>
      </c>
      <c r="I54" s="19" t="s">
        <v>156</v>
      </c>
      <c r="J54" s="12" t="s">
        <v>85</v>
      </c>
      <c r="K54" s="12"/>
      <c r="L54" s="43">
        <f aca="true" t="shared" si="16" ref="L54:Q54">L57+L66+L69+L55</f>
        <v>26379</v>
      </c>
      <c r="M54" s="43">
        <f t="shared" si="16"/>
        <v>23303.300000000003</v>
      </c>
      <c r="N54" s="43">
        <f t="shared" si="16"/>
        <v>26379</v>
      </c>
      <c r="O54" s="43">
        <f t="shared" si="16"/>
        <v>26125</v>
      </c>
      <c r="P54" s="43">
        <f t="shared" si="16"/>
        <v>26980</v>
      </c>
      <c r="Q54" s="43">
        <f t="shared" si="16"/>
        <v>27868</v>
      </c>
    </row>
    <row r="55" spans="1:17" s="2" customFormat="1" ht="46.5">
      <c r="A55" s="12" t="s">
        <v>228</v>
      </c>
      <c r="B55" s="19" t="s">
        <v>156</v>
      </c>
      <c r="C55" s="19" t="s">
        <v>177</v>
      </c>
      <c r="D55" s="19" t="s">
        <v>84</v>
      </c>
      <c r="E55" s="19" t="s">
        <v>176</v>
      </c>
      <c r="F55" s="19" t="s">
        <v>156</v>
      </c>
      <c r="G55" s="19" t="s">
        <v>155</v>
      </c>
      <c r="H55" s="19" t="s">
        <v>157</v>
      </c>
      <c r="I55" s="19" t="s">
        <v>182</v>
      </c>
      <c r="J55" s="12" t="s">
        <v>228</v>
      </c>
      <c r="K55" s="12"/>
      <c r="L55" s="43">
        <f aca="true" t="shared" si="17" ref="L55:Q55">L56</f>
        <v>1</v>
      </c>
      <c r="M55" s="43">
        <f t="shared" si="17"/>
        <v>0.2</v>
      </c>
      <c r="N55" s="43">
        <f t="shared" si="17"/>
        <v>1</v>
      </c>
      <c r="O55" s="43">
        <f t="shared" si="17"/>
        <v>0</v>
      </c>
      <c r="P55" s="43">
        <f t="shared" si="17"/>
        <v>0</v>
      </c>
      <c r="Q55" s="43">
        <f t="shared" si="17"/>
        <v>0</v>
      </c>
    </row>
    <row r="56" spans="1:17" s="2" customFormat="1" ht="78">
      <c r="A56" s="12" t="s">
        <v>229</v>
      </c>
      <c r="B56" s="19" t="s">
        <v>5</v>
      </c>
      <c r="C56" s="19" t="s">
        <v>177</v>
      </c>
      <c r="D56" s="19" t="s">
        <v>84</v>
      </c>
      <c r="E56" s="19" t="s">
        <v>176</v>
      </c>
      <c r="F56" s="19" t="s">
        <v>75</v>
      </c>
      <c r="G56" s="19" t="s">
        <v>70</v>
      </c>
      <c r="H56" s="19" t="s">
        <v>157</v>
      </c>
      <c r="I56" s="19" t="s">
        <v>182</v>
      </c>
      <c r="J56" s="12" t="s">
        <v>229</v>
      </c>
      <c r="K56" s="12" t="s">
        <v>8</v>
      </c>
      <c r="L56" s="43">
        <v>1</v>
      </c>
      <c r="M56" s="43">
        <v>0.2</v>
      </c>
      <c r="N56" s="43">
        <v>1</v>
      </c>
      <c r="O56" s="43">
        <v>0</v>
      </c>
      <c r="P56" s="43">
        <v>0</v>
      </c>
      <c r="Q56" s="43">
        <v>0</v>
      </c>
    </row>
    <row r="57" spans="1:17" s="2" customFormat="1" ht="218.25">
      <c r="A57" s="12" t="s">
        <v>86</v>
      </c>
      <c r="B57" s="19" t="s">
        <v>156</v>
      </c>
      <c r="C57" s="19">
        <v>1</v>
      </c>
      <c r="D57" s="19" t="s">
        <v>84</v>
      </c>
      <c r="E57" s="19" t="s">
        <v>70</v>
      </c>
      <c r="F57" s="19" t="s">
        <v>156</v>
      </c>
      <c r="G57" s="19" t="s">
        <v>155</v>
      </c>
      <c r="H57" s="19" t="s">
        <v>157</v>
      </c>
      <c r="I57" s="19" t="s">
        <v>182</v>
      </c>
      <c r="J57" s="12" t="s">
        <v>86</v>
      </c>
      <c r="K57" s="12"/>
      <c r="L57" s="43">
        <f aca="true" t="shared" si="18" ref="L57:Q57">L58+L62+L64</f>
        <v>24037</v>
      </c>
      <c r="M57" s="43">
        <f>M58+M62+M64</f>
        <v>21178.800000000003</v>
      </c>
      <c r="N57" s="43">
        <f t="shared" si="18"/>
        <v>24037</v>
      </c>
      <c r="O57" s="43">
        <f t="shared" si="18"/>
        <v>23716</v>
      </c>
      <c r="P57" s="43">
        <f t="shared" si="18"/>
        <v>24571</v>
      </c>
      <c r="Q57" s="43">
        <f t="shared" si="18"/>
        <v>25459</v>
      </c>
    </row>
    <row r="58" spans="1:17" s="2" customFormat="1" ht="201.75" customHeight="1">
      <c r="A58" s="12" t="s">
        <v>1</v>
      </c>
      <c r="B58" s="19" t="s">
        <v>156</v>
      </c>
      <c r="C58" s="19">
        <v>1</v>
      </c>
      <c r="D58" s="19" t="s">
        <v>84</v>
      </c>
      <c r="E58" s="19" t="s">
        <v>70</v>
      </c>
      <c r="F58" s="19" t="s">
        <v>162</v>
      </c>
      <c r="G58" s="19" t="s">
        <v>155</v>
      </c>
      <c r="H58" s="19" t="s">
        <v>157</v>
      </c>
      <c r="I58" s="19" t="s">
        <v>182</v>
      </c>
      <c r="J58" s="12" t="s">
        <v>1</v>
      </c>
      <c r="K58" s="12"/>
      <c r="L58" s="43">
        <f aca="true" t="shared" si="19" ref="L58:Q58">L60+L61+L59</f>
        <v>21613</v>
      </c>
      <c r="M58" s="43">
        <f>M60+M61+M59</f>
        <v>19073.800000000003</v>
      </c>
      <c r="N58" s="43">
        <f t="shared" si="19"/>
        <v>21613</v>
      </c>
      <c r="O58" s="43">
        <f t="shared" si="19"/>
        <v>21360</v>
      </c>
      <c r="P58" s="43">
        <f t="shared" si="19"/>
        <v>22215</v>
      </c>
      <c r="Q58" s="43">
        <f t="shared" si="19"/>
        <v>23103</v>
      </c>
    </row>
    <row r="59" spans="1:17" s="2" customFormat="1" ht="234">
      <c r="A59" s="12" t="s">
        <v>237</v>
      </c>
      <c r="B59" s="19" t="s">
        <v>5</v>
      </c>
      <c r="C59" s="19">
        <v>1</v>
      </c>
      <c r="D59" s="19" t="s">
        <v>84</v>
      </c>
      <c r="E59" s="19" t="s">
        <v>70</v>
      </c>
      <c r="F59" s="19" t="s">
        <v>102</v>
      </c>
      <c r="G59" s="19" t="s">
        <v>70</v>
      </c>
      <c r="H59" s="19" t="s">
        <v>157</v>
      </c>
      <c r="I59" s="19" t="s">
        <v>182</v>
      </c>
      <c r="J59" s="12" t="s">
        <v>237</v>
      </c>
      <c r="K59" s="12" t="s">
        <v>8</v>
      </c>
      <c r="L59" s="43">
        <v>14136</v>
      </c>
      <c r="M59" s="43">
        <v>11220.2</v>
      </c>
      <c r="N59" s="43">
        <v>14136</v>
      </c>
      <c r="O59" s="43">
        <v>13152</v>
      </c>
      <c r="P59" s="43">
        <v>13678</v>
      </c>
      <c r="Q59" s="43">
        <v>14225</v>
      </c>
    </row>
    <row r="60" spans="1:17" s="4" customFormat="1" ht="224.25" customHeight="1">
      <c r="A60" s="58" t="s">
        <v>2</v>
      </c>
      <c r="B60" s="57" t="s">
        <v>5</v>
      </c>
      <c r="C60" s="57">
        <v>1</v>
      </c>
      <c r="D60" s="57" t="s">
        <v>84</v>
      </c>
      <c r="E60" s="57" t="s">
        <v>70</v>
      </c>
      <c r="F60" s="57" t="s">
        <v>102</v>
      </c>
      <c r="G60" s="57" t="s">
        <v>3</v>
      </c>
      <c r="H60" s="57" t="s">
        <v>157</v>
      </c>
      <c r="I60" s="57" t="s">
        <v>182</v>
      </c>
      <c r="J60" s="58" t="s">
        <v>2</v>
      </c>
      <c r="K60" s="58" t="s">
        <v>8</v>
      </c>
      <c r="L60" s="81">
        <v>0</v>
      </c>
      <c r="M60" s="43">
        <v>1134.5</v>
      </c>
      <c r="N60" s="81">
        <v>0</v>
      </c>
      <c r="O60" s="81">
        <v>0</v>
      </c>
      <c r="P60" s="81">
        <v>0</v>
      </c>
      <c r="Q60" s="81">
        <v>0</v>
      </c>
    </row>
    <row r="61" spans="1:17" s="2" customFormat="1" ht="219" customHeight="1">
      <c r="A61" s="12" t="s">
        <v>4</v>
      </c>
      <c r="B61" s="19" t="s">
        <v>109</v>
      </c>
      <c r="C61" s="19">
        <v>1</v>
      </c>
      <c r="D61" s="19" t="s">
        <v>84</v>
      </c>
      <c r="E61" s="19" t="s">
        <v>70</v>
      </c>
      <c r="F61" s="19" t="s">
        <v>102</v>
      </c>
      <c r="G61" s="19" t="s">
        <v>105</v>
      </c>
      <c r="H61" s="19" t="s">
        <v>157</v>
      </c>
      <c r="I61" s="19" t="s">
        <v>182</v>
      </c>
      <c r="J61" s="12" t="s">
        <v>4</v>
      </c>
      <c r="K61" s="12" t="s">
        <v>57</v>
      </c>
      <c r="L61" s="43">
        <v>7477</v>
      </c>
      <c r="M61" s="43">
        <v>6719.1</v>
      </c>
      <c r="N61" s="43">
        <v>7477</v>
      </c>
      <c r="O61" s="43">
        <v>8208</v>
      </c>
      <c r="P61" s="43">
        <v>8537</v>
      </c>
      <c r="Q61" s="43">
        <v>8878</v>
      </c>
    </row>
    <row r="62" spans="1:17" s="2" customFormat="1" ht="202.5">
      <c r="A62" s="12" t="s">
        <v>87</v>
      </c>
      <c r="B62" s="19" t="s">
        <v>5</v>
      </c>
      <c r="C62" s="19">
        <v>1</v>
      </c>
      <c r="D62" s="19" t="s">
        <v>84</v>
      </c>
      <c r="E62" s="19" t="s">
        <v>70</v>
      </c>
      <c r="F62" s="19" t="s">
        <v>167</v>
      </c>
      <c r="G62" s="19" t="s">
        <v>155</v>
      </c>
      <c r="H62" s="19" t="s">
        <v>157</v>
      </c>
      <c r="I62" s="19" t="s">
        <v>182</v>
      </c>
      <c r="J62" s="12" t="s">
        <v>87</v>
      </c>
      <c r="K62" s="12" t="s">
        <v>8</v>
      </c>
      <c r="L62" s="43">
        <f aca="true" t="shared" si="20" ref="L62:Q62">L63</f>
        <v>494</v>
      </c>
      <c r="M62" s="43">
        <f t="shared" si="20"/>
        <v>437.9</v>
      </c>
      <c r="N62" s="43">
        <f t="shared" si="20"/>
        <v>494</v>
      </c>
      <c r="O62" s="43">
        <f t="shared" si="20"/>
        <v>494</v>
      </c>
      <c r="P62" s="43">
        <f t="shared" si="20"/>
        <v>494</v>
      </c>
      <c r="Q62" s="43">
        <f t="shared" si="20"/>
        <v>494</v>
      </c>
    </row>
    <row r="63" spans="1:17" s="2" customFormat="1" ht="253.5" customHeight="1">
      <c r="A63" s="12" t="s">
        <v>198</v>
      </c>
      <c r="B63" s="19" t="s">
        <v>5</v>
      </c>
      <c r="C63" s="19">
        <v>1</v>
      </c>
      <c r="D63" s="19" t="s">
        <v>84</v>
      </c>
      <c r="E63" s="19" t="s">
        <v>70</v>
      </c>
      <c r="F63" s="19" t="s">
        <v>6</v>
      </c>
      <c r="G63" s="19" t="s">
        <v>70</v>
      </c>
      <c r="H63" s="19" t="s">
        <v>157</v>
      </c>
      <c r="I63" s="19" t="s">
        <v>182</v>
      </c>
      <c r="J63" s="12" t="s">
        <v>198</v>
      </c>
      <c r="K63" s="12" t="s">
        <v>8</v>
      </c>
      <c r="L63" s="43">
        <v>494</v>
      </c>
      <c r="M63" s="43">
        <v>437.9</v>
      </c>
      <c r="N63" s="43">
        <v>494</v>
      </c>
      <c r="O63" s="43">
        <v>494</v>
      </c>
      <c r="P63" s="43">
        <v>494</v>
      </c>
      <c r="Q63" s="43">
        <v>494</v>
      </c>
    </row>
    <row r="64" spans="1:17" s="2" customFormat="1" ht="186.75">
      <c r="A64" s="12" t="s">
        <v>88</v>
      </c>
      <c r="B64" s="19" t="s">
        <v>5</v>
      </c>
      <c r="C64" s="19">
        <v>1</v>
      </c>
      <c r="D64" s="19" t="s">
        <v>84</v>
      </c>
      <c r="E64" s="19" t="s">
        <v>70</v>
      </c>
      <c r="F64" s="19" t="s">
        <v>171</v>
      </c>
      <c r="G64" s="19" t="s">
        <v>155</v>
      </c>
      <c r="H64" s="19" t="s">
        <v>157</v>
      </c>
      <c r="I64" s="19" t="s">
        <v>182</v>
      </c>
      <c r="J64" s="12" t="s">
        <v>89</v>
      </c>
      <c r="K64" s="12" t="s">
        <v>8</v>
      </c>
      <c r="L64" s="43">
        <f aca="true" t="shared" si="21" ref="L64:Q64">L65</f>
        <v>1930</v>
      </c>
      <c r="M64" s="43">
        <f t="shared" si="21"/>
        <v>1667.1</v>
      </c>
      <c r="N64" s="43">
        <f t="shared" si="21"/>
        <v>1930</v>
      </c>
      <c r="O64" s="43">
        <f t="shared" si="21"/>
        <v>1862</v>
      </c>
      <c r="P64" s="43">
        <f t="shared" si="21"/>
        <v>1862</v>
      </c>
      <c r="Q64" s="43">
        <f t="shared" si="21"/>
        <v>1862</v>
      </c>
    </row>
    <row r="65" spans="1:17" s="2" customFormat="1" ht="186.75">
      <c r="A65" s="12" t="s">
        <v>9</v>
      </c>
      <c r="B65" s="19" t="s">
        <v>5</v>
      </c>
      <c r="C65" s="19">
        <v>1</v>
      </c>
      <c r="D65" s="19" t="s">
        <v>84</v>
      </c>
      <c r="E65" s="19" t="s">
        <v>70</v>
      </c>
      <c r="F65" s="19" t="s">
        <v>10</v>
      </c>
      <c r="G65" s="19" t="s">
        <v>70</v>
      </c>
      <c r="H65" s="19" t="s">
        <v>157</v>
      </c>
      <c r="I65" s="19" t="s">
        <v>182</v>
      </c>
      <c r="J65" s="12" t="s">
        <v>89</v>
      </c>
      <c r="K65" s="12" t="s">
        <v>8</v>
      </c>
      <c r="L65" s="43">
        <v>1930</v>
      </c>
      <c r="M65" s="43">
        <v>1667.1</v>
      </c>
      <c r="N65" s="43">
        <v>1930</v>
      </c>
      <c r="O65" s="43">
        <v>1862</v>
      </c>
      <c r="P65" s="43">
        <v>1862</v>
      </c>
      <c r="Q65" s="43">
        <v>1862</v>
      </c>
    </row>
    <row r="66" spans="1:17" s="2" customFormat="1" ht="78">
      <c r="A66" s="12" t="s">
        <v>90</v>
      </c>
      <c r="B66" s="19" t="s">
        <v>5</v>
      </c>
      <c r="C66" s="19">
        <v>1</v>
      </c>
      <c r="D66" s="19" t="s">
        <v>84</v>
      </c>
      <c r="E66" s="19" t="s">
        <v>78</v>
      </c>
      <c r="F66" s="19" t="s">
        <v>156</v>
      </c>
      <c r="G66" s="19" t="s">
        <v>155</v>
      </c>
      <c r="H66" s="19" t="s">
        <v>157</v>
      </c>
      <c r="I66" s="19">
        <v>120</v>
      </c>
      <c r="J66" s="12" t="s">
        <v>90</v>
      </c>
      <c r="K66" s="12" t="s">
        <v>8</v>
      </c>
      <c r="L66" s="43">
        <f aca="true" t="shared" si="22" ref="L66:Q67">L67</f>
        <v>1850</v>
      </c>
      <c r="M66" s="43">
        <f t="shared" si="22"/>
        <v>1710</v>
      </c>
      <c r="N66" s="43">
        <f t="shared" si="22"/>
        <v>1850</v>
      </c>
      <c r="O66" s="43">
        <f t="shared" si="22"/>
        <v>1900</v>
      </c>
      <c r="P66" s="43">
        <f t="shared" si="22"/>
        <v>1900</v>
      </c>
      <c r="Q66" s="43">
        <f t="shared" si="22"/>
        <v>1900</v>
      </c>
    </row>
    <row r="67" spans="1:17" s="2" customFormat="1" ht="162" customHeight="1">
      <c r="A67" s="12" t="s">
        <v>91</v>
      </c>
      <c r="B67" s="19" t="s">
        <v>5</v>
      </c>
      <c r="C67" s="19">
        <v>1</v>
      </c>
      <c r="D67" s="19" t="s">
        <v>84</v>
      </c>
      <c r="E67" s="19" t="s">
        <v>78</v>
      </c>
      <c r="F67" s="19" t="s">
        <v>162</v>
      </c>
      <c r="G67" s="19" t="s">
        <v>155</v>
      </c>
      <c r="H67" s="19" t="s">
        <v>157</v>
      </c>
      <c r="I67" s="19">
        <v>120</v>
      </c>
      <c r="J67" s="12" t="s">
        <v>91</v>
      </c>
      <c r="K67" s="12" t="s">
        <v>8</v>
      </c>
      <c r="L67" s="43">
        <f t="shared" si="22"/>
        <v>1850</v>
      </c>
      <c r="M67" s="43">
        <f t="shared" si="22"/>
        <v>1710</v>
      </c>
      <c r="N67" s="43">
        <f t="shared" si="22"/>
        <v>1850</v>
      </c>
      <c r="O67" s="43">
        <f t="shared" si="22"/>
        <v>1900</v>
      </c>
      <c r="P67" s="43">
        <f t="shared" si="22"/>
        <v>1900</v>
      </c>
      <c r="Q67" s="43">
        <f t="shared" si="22"/>
        <v>1900</v>
      </c>
    </row>
    <row r="68" spans="1:17" s="2" customFormat="1" ht="124.5">
      <c r="A68" s="12" t="s">
        <v>11</v>
      </c>
      <c r="B68" s="19" t="s">
        <v>5</v>
      </c>
      <c r="C68" s="19">
        <v>1</v>
      </c>
      <c r="D68" s="19" t="s">
        <v>84</v>
      </c>
      <c r="E68" s="19" t="s">
        <v>78</v>
      </c>
      <c r="F68" s="19" t="s">
        <v>103</v>
      </c>
      <c r="G68" s="19" t="s">
        <v>70</v>
      </c>
      <c r="H68" s="19" t="s">
        <v>157</v>
      </c>
      <c r="I68" s="19">
        <v>120</v>
      </c>
      <c r="J68" s="12" t="s">
        <v>11</v>
      </c>
      <c r="K68" s="12" t="s">
        <v>8</v>
      </c>
      <c r="L68" s="43">
        <v>1850</v>
      </c>
      <c r="M68" s="43">
        <v>1710</v>
      </c>
      <c r="N68" s="43">
        <v>1850</v>
      </c>
      <c r="O68" s="43">
        <v>1900</v>
      </c>
      <c r="P68" s="43">
        <v>1900</v>
      </c>
      <c r="Q68" s="43">
        <v>1900</v>
      </c>
    </row>
    <row r="69" spans="1:17" s="2" customFormat="1" ht="225" customHeight="1">
      <c r="A69" s="12" t="s">
        <v>12</v>
      </c>
      <c r="B69" s="19" t="s">
        <v>5</v>
      </c>
      <c r="C69" s="19" t="s">
        <v>177</v>
      </c>
      <c r="D69" s="19" t="s">
        <v>84</v>
      </c>
      <c r="E69" s="19" t="s">
        <v>13</v>
      </c>
      <c r="F69" s="19" t="s">
        <v>156</v>
      </c>
      <c r="G69" s="19" t="s">
        <v>155</v>
      </c>
      <c r="H69" s="19" t="s">
        <v>157</v>
      </c>
      <c r="I69" s="19" t="s">
        <v>182</v>
      </c>
      <c r="J69" s="12" t="s">
        <v>12</v>
      </c>
      <c r="K69" s="12" t="s">
        <v>8</v>
      </c>
      <c r="L69" s="43">
        <f aca="true" t="shared" si="23" ref="L69:Q70">L70</f>
        <v>491</v>
      </c>
      <c r="M69" s="43">
        <f t="shared" si="23"/>
        <v>414.3</v>
      </c>
      <c r="N69" s="43">
        <f t="shared" si="23"/>
        <v>491</v>
      </c>
      <c r="O69" s="43">
        <f t="shared" si="23"/>
        <v>509</v>
      </c>
      <c r="P69" s="43">
        <f t="shared" si="23"/>
        <v>509</v>
      </c>
      <c r="Q69" s="43">
        <f t="shared" si="23"/>
        <v>509</v>
      </c>
    </row>
    <row r="70" spans="1:17" s="2" customFormat="1" ht="214.5" customHeight="1">
      <c r="A70" s="12" t="s">
        <v>12</v>
      </c>
      <c r="B70" s="19" t="s">
        <v>5</v>
      </c>
      <c r="C70" s="19" t="s">
        <v>177</v>
      </c>
      <c r="D70" s="19" t="s">
        <v>84</v>
      </c>
      <c r="E70" s="19" t="s">
        <v>13</v>
      </c>
      <c r="F70" s="19" t="s">
        <v>173</v>
      </c>
      <c r="G70" s="19" t="s">
        <v>155</v>
      </c>
      <c r="H70" s="19" t="s">
        <v>157</v>
      </c>
      <c r="I70" s="19" t="s">
        <v>182</v>
      </c>
      <c r="J70" s="12" t="s">
        <v>12</v>
      </c>
      <c r="K70" s="12" t="s">
        <v>8</v>
      </c>
      <c r="L70" s="43">
        <f t="shared" si="23"/>
        <v>491</v>
      </c>
      <c r="M70" s="43">
        <f t="shared" si="23"/>
        <v>414.3</v>
      </c>
      <c r="N70" s="43">
        <f t="shared" si="23"/>
        <v>491</v>
      </c>
      <c r="O70" s="43">
        <f t="shared" si="23"/>
        <v>509</v>
      </c>
      <c r="P70" s="43">
        <f t="shared" si="23"/>
        <v>509</v>
      </c>
      <c r="Q70" s="43">
        <f t="shared" si="23"/>
        <v>509</v>
      </c>
    </row>
    <row r="71" spans="1:17" s="2" customFormat="1" ht="186.75">
      <c r="A71" s="12" t="s">
        <v>14</v>
      </c>
      <c r="B71" s="19" t="s">
        <v>5</v>
      </c>
      <c r="C71" s="19" t="s">
        <v>177</v>
      </c>
      <c r="D71" s="19" t="s">
        <v>84</v>
      </c>
      <c r="E71" s="19" t="s">
        <v>13</v>
      </c>
      <c r="F71" s="19" t="s">
        <v>15</v>
      </c>
      <c r="G71" s="19" t="s">
        <v>70</v>
      </c>
      <c r="H71" s="19" t="s">
        <v>157</v>
      </c>
      <c r="I71" s="19" t="s">
        <v>182</v>
      </c>
      <c r="J71" s="12" t="s">
        <v>14</v>
      </c>
      <c r="K71" s="12" t="s">
        <v>8</v>
      </c>
      <c r="L71" s="43">
        <v>491</v>
      </c>
      <c r="M71" s="43">
        <v>414.3</v>
      </c>
      <c r="N71" s="43">
        <v>491</v>
      </c>
      <c r="O71" s="43">
        <v>509</v>
      </c>
      <c r="P71" s="43">
        <v>509</v>
      </c>
      <c r="Q71" s="43">
        <v>509</v>
      </c>
    </row>
    <row r="72" spans="1:17" s="2" customFormat="1" ht="62.25">
      <c r="A72" s="12" t="s">
        <v>92</v>
      </c>
      <c r="B72" s="19" t="s">
        <v>156</v>
      </c>
      <c r="C72" s="19" t="s">
        <v>177</v>
      </c>
      <c r="D72" s="19" t="s">
        <v>93</v>
      </c>
      <c r="E72" s="19" t="s">
        <v>155</v>
      </c>
      <c r="F72" s="19" t="s">
        <v>156</v>
      </c>
      <c r="G72" s="19" t="s">
        <v>155</v>
      </c>
      <c r="H72" s="19" t="s">
        <v>157</v>
      </c>
      <c r="I72" s="19" t="s">
        <v>156</v>
      </c>
      <c r="J72" s="12" t="s">
        <v>92</v>
      </c>
      <c r="K72" s="12"/>
      <c r="L72" s="43">
        <f aca="true" t="shared" si="24" ref="L72:Q72">L73</f>
        <v>1511</v>
      </c>
      <c r="M72" s="43">
        <f t="shared" si="24"/>
        <v>1570.6</v>
      </c>
      <c r="N72" s="43">
        <f t="shared" si="24"/>
        <v>1711</v>
      </c>
      <c r="O72" s="43">
        <f t="shared" si="24"/>
        <v>1714</v>
      </c>
      <c r="P72" s="43">
        <f t="shared" si="24"/>
        <v>1717</v>
      </c>
      <c r="Q72" s="43">
        <f t="shared" si="24"/>
        <v>1720</v>
      </c>
    </row>
    <row r="73" spans="1:17" s="2" customFormat="1" ht="78">
      <c r="A73" s="12" t="s">
        <v>94</v>
      </c>
      <c r="B73" s="19" t="s">
        <v>95</v>
      </c>
      <c r="C73" s="19" t="s">
        <v>177</v>
      </c>
      <c r="D73" s="19" t="s">
        <v>93</v>
      </c>
      <c r="E73" s="19" t="s">
        <v>159</v>
      </c>
      <c r="F73" s="19" t="s">
        <v>156</v>
      </c>
      <c r="G73" s="19" t="s">
        <v>159</v>
      </c>
      <c r="H73" s="19" t="s">
        <v>157</v>
      </c>
      <c r="I73" s="19" t="s">
        <v>182</v>
      </c>
      <c r="J73" s="12" t="s">
        <v>94</v>
      </c>
      <c r="K73" s="12" t="s">
        <v>238</v>
      </c>
      <c r="L73" s="43">
        <f aca="true" t="shared" si="25" ref="L73:Q73">L74+L75+L76+L77+L78</f>
        <v>1511</v>
      </c>
      <c r="M73" s="43">
        <f t="shared" si="25"/>
        <v>1570.6</v>
      </c>
      <c r="N73" s="43">
        <f t="shared" si="25"/>
        <v>1711</v>
      </c>
      <c r="O73" s="43">
        <f t="shared" si="25"/>
        <v>1714</v>
      </c>
      <c r="P73" s="43">
        <f t="shared" si="25"/>
        <v>1717</v>
      </c>
      <c r="Q73" s="43">
        <f t="shared" si="25"/>
        <v>1720</v>
      </c>
    </row>
    <row r="74" spans="1:17" s="2" customFormat="1" ht="78">
      <c r="A74" s="12" t="s">
        <v>96</v>
      </c>
      <c r="B74" s="19" t="s">
        <v>95</v>
      </c>
      <c r="C74" s="19" t="s">
        <v>177</v>
      </c>
      <c r="D74" s="19" t="s">
        <v>93</v>
      </c>
      <c r="E74" s="19" t="s">
        <v>159</v>
      </c>
      <c r="F74" s="19" t="s">
        <v>162</v>
      </c>
      <c r="G74" s="19" t="s">
        <v>159</v>
      </c>
      <c r="H74" s="19" t="s">
        <v>157</v>
      </c>
      <c r="I74" s="19" t="s">
        <v>182</v>
      </c>
      <c r="J74" s="12" t="s">
        <v>96</v>
      </c>
      <c r="K74" s="12" t="s">
        <v>238</v>
      </c>
      <c r="L74" s="43">
        <v>57</v>
      </c>
      <c r="M74" s="43">
        <v>114.3</v>
      </c>
      <c r="N74" s="43">
        <v>120</v>
      </c>
      <c r="O74" s="43">
        <v>120</v>
      </c>
      <c r="P74" s="43">
        <v>123</v>
      </c>
      <c r="Q74" s="43">
        <v>126</v>
      </c>
    </row>
    <row r="75" spans="1:17" s="2" customFormat="1" ht="78">
      <c r="A75" s="12" t="s">
        <v>97</v>
      </c>
      <c r="B75" s="19" t="s">
        <v>95</v>
      </c>
      <c r="C75" s="19" t="s">
        <v>177</v>
      </c>
      <c r="D75" s="19" t="s">
        <v>93</v>
      </c>
      <c r="E75" s="19" t="s">
        <v>159</v>
      </c>
      <c r="F75" s="19" t="s">
        <v>167</v>
      </c>
      <c r="G75" s="19" t="s">
        <v>159</v>
      </c>
      <c r="H75" s="19" t="s">
        <v>157</v>
      </c>
      <c r="I75" s="19" t="s">
        <v>182</v>
      </c>
      <c r="J75" s="12" t="s">
        <v>97</v>
      </c>
      <c r="K75" s="12" t="s">
        <v>238</v>
      </c>
      <c r="L75" s="43">
        <v>43</v>
      </c>
      <c r="M75" s="43">
        <v>16.9</v>
      </c>
      <c r="N75" s="43">
        <v>20</v>
      </c>
      <c r="O75" s="43">
        <v>20</v>
      </c>
      <c r="P75" s="43">
        <v>23</v>
      </c>
      <c r="Q75" s="43">
        <v>26</v>
      </c>
    </row>
    <row r="76" spans="1:17" s="2" customFormat="1" ht="78">
      <c r="A76" s="12" t="s">
        <v>98</v>
      </c>
      <c r="B76" s="19" t="s">
        <v>95</v>
      </c>
      <c r="C76" s="19" t="s">
        <v>177</v>
      </c>
      <c r="D76" s="19" t="s">
        <v>93</v>
      </c>
      <c r="E76" s="19" t="s">
        <v>159</v>
      </c>
      <c r="F76" s="19" t="s">
        <v>171</v>
      </c>
      <c r="G76" s="19" t="s">
        <v>159</v>
      </c>
      <c r="H76" s="19" t="s">
        <v>157</v>
      </c>
      <c r="I76" s="19" t="s">
        <v>182</v>
      </c>
      <c r="J76" s="12" t="s">
        <v>98</v>
      </c>
      <c r="K76" s="12" t="s">
        <v>238</v>
      </c>
      <c r="L76" s="43">
        <v>176</v>
      </c>
      <c r="M76" s="43">
        <v>133.2</v>
      </c>
      <c r="N76" s="43">
        <v>140</v>
      </c>
      <c r="O76" s="43">
        <v>140</v>
      </c>
      <c r="P76" s="43">
        <v>143</v>
      </c>
      <c r="Q76" s="43">
        <v>146</v>
      </c>
    </row>
    <row r="77" spans="1:17" s="2" customFormat="1" ht="78">
      <c r="A77" s="12" t="s">
        <v>99</v>
      </c>
      <c r="B77" s="19" t="s">
        <v>95</v>
      </c>
      <c r="C77" s="19" t="s">
        <v>177</v>
      </c>
      <c r="D77" s="19" t="s">
        <v>93</v>
      </c>
      <c r="E77" s="19" t="s">
        <v>159</v>
      </c>
      <c r="F77" s="19" t="s">
        <v>173</v>
      </c>
      <c r="G77" s="19" t="s">
        <v>159</v>
      </c>
      <c r="H77" s="19" t="s">
        <v>157</v>
      </c>
      <c r="I77" s="19" t="s">
        <v>182</v>
      </c>
      <c r="J77" s="12" t="s">
        <v>99</v>
      </c>
      <c r="K77" s="12" t="s">
        <v>238</v>
      </c>
      <c r="L77" s="43">
        <v>1229</v>
      </c>
      <c r="M77" s="43">
        <v>1298.8</v>
      </c>
      <c r="N77" s="43">
        <v>1423</v>
      </c>
      <c r="O77" s="43">
        <v>1426</v>
      </c>
      <c r="P77" s="43">
        <v>1417</v>
      </c>
      <c r="Q77" s="43">
        <v>1408</v>
      </c>
    </row>
    <row r="78" spans="1:17" s="2" customFormat="1" ht="78">
      <c r="A78" s="12" t="s">
        <v>100</v>
      </c>
      <c r="B78" s="19" t="s">
        <v>95</v>
      </c>
      <c r="C78" s="19" t="s">
        <v>177</v>
      </c>
      <c r="D78" s="19" t="s">
        <v>93</v>
      </c>
      <c r="E78" s="19" t="s">
        <v>159</v>
      </c>
      <c r="F78" s="19" t="s">
        <v>75</v>
      </c>
      <c r="G78" s="19" t="s">
        <v>159</v>
      </c>
      <c r="H78" s="19" t="s">
        <v>157</v>
      </c>
      <c r="I78" s="19" t="s">
        <v>182</v>
      </c>
      <c r="J78" s="12" t="s">
        <v>100</v>
      </c>
      <c r="K78" s="12" t="s">
        <v>238</v>
      </c>
      <c r="L78" s="43">
        <v>6</v>
      </c>
      <c r="M78" s="43">
        <v>7.4</v>
      </c>
      <c r="N78" s="43">
        <v>8</v>
      </c>
      <c r="O78" s="43">
        <v>8</v>
      </c>
      <c r="P78" s="43">
        <v>11</v>
      </c>
      <c r="Q78" s="43">
        <v>14</v>
      </c>
    </row>
    <row r="79" spans="1:17" s="2" customFormat="1" ht="83.25" customHeight="1">
      <c r="A79" s="20" t="s">
        <v>104</v>
      </c>
      <c r="B79" s="19" t="s">
        <v>156</v>
      </c>
      <c r="C79" s="19">
        <v>1</v>
      </c>
      <c r="D79" s="19" t="s">
        <v>105</v>
      </c>
      <c r="E79" s="19" t="s">
        <v>155</v>
      </c>
      <c r="F79" s="19" t="s">
        <v>156</v>
      </c>
      <c r="G79" s="19" t="s">
        <v>155</v>
      </c>
      <c r="H79" s="19" t="s">
        <v>157</v>
      </c>
      <c r="I79" s="19" t="s">
        <v>156</v>
      </c>
      <c r="J79" s="12" t="s">
        <v>106</v>
      </c>
      <c r="K79" s="21"/>
      <c r="L79" s="43">
        <f aca="true" t="shared" si="26" ref="L79:Q79">L80+L82+L83+L84+L85+L81</f>
        <v>1245</v>
      </c>
      <c r="M79" s="43">
        <f t="shared" si="26"/>
        <v>1266.6</v>
      </c>
      <c r="N79" s="43">
        <f t="shared" si="26"/>
        <v>1269</v>
      </c>
      <c r="O79" s="43">
        <f t="shared" si="26"/>
        <v>0</v>
      </c>
      <c r="P79" s="43">
        <f t="shared" si="26"/>
        <v>0</v>
      </c>
      <c r="Q79" s="43">
        <f t="shared" si="26"/>
        <v>0</v>
      </c>
    </row>
    <row r="80" spans="1:17" s="2" customFormat="1" ht="78">
      <c r="A80" s="20" t="s">
        <v>104</v>
      </c>
      <c r="B80" s="19" t="s">
        <v>5</v>
      </c>
      <c r="C80" s="19">
        <v>1</v>
      </c>
      <c r="D80" s="19" t="s">
        <v>105</v>
      </c>
      <c r="E80" s="19" t="s">
        <v>159</v>
      </c>
      <c r="F80" s="19" t="s">
        <v>16</v>
      </c>
      <c r="G80" s="19" t="s">
        <v>70</v>
      </c>
      <c r="H80" s="19" t="s">
        <v>157</v>
      </c>
      <c r="I80" s="19">
        <v>130</v>
      </c>
      <c r="J80" s="12" t="s">
        <v>17</v>
      </c>
      <c r="K80" s="12" t="s">
        <v>8</v>
      </c>
      <c r="L80" s="43">
        <v>66</v>
      </c>
      <c r="M80" s="43">
        <v>78.1</v>
      </c>
      <c r="N80" s="43">
        <v>80</v>
      </c>
      <c r="O80" s="43">
        <v>0</v>
      </c>
      <c r="P80" s="43">
        <v>0</v>
      </c>
      <c r="Q80" s="43">
        <v>0</v>
      </c>
    </row>
    <row r="81" spans="1:17" s="2" customFormat="1" ht="93">
      <c r="A81" s="20" t="s">
        <v>104</v>
      </c>
      <c r="B81" s="19" t="s">
        <v>230</v>
      </c>
      <c r="C81" s="19">
        <v>1</v>
      </c>
      <c r="D81" s="19" t="s">
        <v>105</v>
      </c>
      <c r="E81" s="19" t="s">
        <v>159</v>
      </c>
      <c r="F81" s="19" t="s">
        <v>16</v>
      </c>
      <c r="G81" s="19" t="s">
        <v>70</v>
      </c>
      <c r="H81" s="19" t="s">
        <v>157</v>
      </c>
      <c r="I81" s="19">
        <v>130</v>
      </c>
      <c r="J81" s="12" t="s">
        <v>17</v>
      </c>
      <c r="K81" s="12" t="s">
        <v>61</v>
      </c>
      <c r="L81" s="43">
        <v>0</v>
      </c>
      <c r="M81" s="43">
        <v>0.7</v>
      </c>
      <c r="N81" s="43">
        <v>1</v>
      </c>
      <c r="O81" s="43">
        <v>0</v>
      </c>
      <c r="P81" s="43">
        <v>0</v>
      </c>
      <c r="Q81" s="43">
        <v>0</v>
      </c>
    </row>
    <row r="82" spans="1:17" s="2" customFormat="1" ht="78">
      <c r="A82" s="20" t="s">
        <v>104</v>
      </c>
      <c r="B82" s="19" t="s">
        <v>5</v>
      </c>
      <c r="C82" s="19">
        <v>1</v>
      </c>
      <c r="D82" s="19" t="s">
        <v>105</v>
      </c>
      <c r="E82" s="19" t="s">
        <v>165</v>
      </c>
      <c r="F82" s="19" t="s">
        <v>16</v>
      </c>
      <c r="G82" s="19" t="s">
        <v>70</v>
      </c>
      <c r="H82" s="19" t="s">
        <v>157</v>
      </c>
      <c r="I82" s="19">
        <v>130</v>
      </c>
      <c r="J82" s="12" t="s">
        <v>19</v>
      </c>
      <c r="K82" s="12" t="s">
        <v>8</v>
      </c>
      <c r="L82" s="43">
        <v>1159</v>
      </c>
      <c r="M82" s="43">
        <v>1168.4</v>
      </c>
      <c r="N82" s="43">
        <v>1168</v>
      </c>
      <c r="O82" s="43">
        <v>0</v>
      </c>
      <c r="P82" s="43">
        <v>0</v>
      </c>
      <c r="Q82" s="43">
        <v>0</v>
      </c>
    </row>
    <row r="83" spans="1:17" s="2" customFormat="1" ht="108.75">
      <c r="A83" s="20" t="s">
        <v>104</v>
      </c>
      <c r="B83" s="19" t="s">
        <v>20</v>
      </c>
      <c r="C83" s="19">
        <v>1</v>
      </c>
      <c r="D83" s="19" t="s">
        <v>105</v>
      </c>
      <c r="E83" s="19" t="s">
        <v>165</v>
      </c>
      <c r="F83" s="19" t="s">
        <v>16</v>
      </c>
      <c r="G83" s="19" t="s">
        <v>70</v>
      </c>
      <c r="H83" s="19" t="s">
        <v>157</v>
      </c>
      <c r="I83" s="19">
        <v>130</v>
      </c>
      <c r="J83" s="12" t="s">
        <v>19</v>
      </c>
      <c r="K83" s="12" t="s">
        <v>190</v>
      </c>
      <c r="L83" s="43">
        <v>14</v>
      </c>
      <c r="M83" s="43">
        <v>14.3</v>
      </c>
      <c r="N83" s="43">
        <v>14</v>
      </c>
      <c r="O83" s="43">
        <v>0</v>
      </c>
      <c r="P83" s="43">
        <v>0</v>
      </c>
      <c r="Q83" s="43">
        <v>0</v>
      </c>
    </row>
    <row r="84" spans="1:17" s="2" customFormat="1" ht="108.75">
      <c r="A84" s="20" t="s">
        <v>104</v>
      </c>
      <c r="B84" s="19" t="s">
        <v>18</v>
      </c>
      <c r="C84" s="19">
        <v>1</v>
      </c>
      <c r="D84" s="19" t="s">
        <v>105</v>
      </c>
      <c r="E84" s="19" t="s">
        <v>165</v>
      </c>
      <c r="F84" s="19" t="s">
        <v>16</v>
      </c>
      <c r="G84" s="19" t="s">
        <v>70</v>
      </c>
      <c r="H84" s="19" t="s">
        <v>157</v>
      </c>
      <c r="I84" s="19">
        <v>130</v>
      </c>
      <c r="J84" s="12" t="s">
        <v>19</v>
      </c>
      <c r="K84" s="12" t="s">
        <v>21</v>
      </c>
      <c r="L84" s="81">
        <v>1</v>
      </c>
      <c r="M84" s="43">
        <v>0</v>
      </c>
      <c r="N84" s="81">
        <v>1</v>
      </c>
      <c r="O84" s="43">
        <v>0</v>
      </c>
      <c r="P84" s="43">
        <v>0</v>
      </c>
      <c r="Q84" s="43">
        <v>0</v>
      </c>
    </row>
    <row r="85" spans="1:17" s="2" customFormat="1" ht="93">
      <c r="A85" s="20" t="s">
        <v>104</v>
      </c>
      <c r="B85" s="19" t="s">
        <v>230</v>
      </c>
      <c r="C85" s="19">
        <v>1</v>
      </c>
      <c r="D85" s="19" t="s">
        <v>105</v>
      </c>
      <c r="E85" s="19" t="s">
        <v>165</v>
      </c>
      <c r="F85" s="19" t="s">
        <v>16</v>
      </c>
      <c r="G85" s="19" t="s">
        <v>70</v>
      </c>
      <c r="H85" s="19" t="s">
        <v>157</v>
      </c>
      <c r="I85" s="19">
        <v>130</v>
      </c>
      <c r="J85" s="12" t="s">
        <v>19</v>
      </c>
      <c r="K85" s="12" t="s">
        <v>61</v>
      </c>
      <c r="L85" s="43">
        <v>5</v>
      </c>
      <c r="M85" s="43">
        <v>5.1</v>
      </c>
      <c r="N85" s="43">
        <v>5</v>
      </c>
      <c r="O85" s="43">
        <v>0</v>
      </c>
      <c r="P85" s="43">
        <v>0</v>
      </c>
      <c r="Q85" s="43">
        <v>0</v>
      </c>
    </row>
    <row r="86" spans="1:17" s="2" customFormat="1" ht="62.25">
      <c r="A86" s="12" t="s">
        <v>111</v>
      </c>
      <c r="B86" s="19" t="s">
        <v>156</v>
      </c>
      <c r="C86" s="19" t="s">
        <v>177</v>
      </c>
      <c r="D86" s="19" t="s">
        <v>112</v>
      </c>
      <c r="E86" s="19" t="s">
        <v>155</v>
      </c>
      <c r="F86" s="19" t="s">
        <v>156</v>
      </c>
      <c r="G86" s="19" t="s">
        <v>155</v>
      </c>
      <c r="H86" s="19" t="s">
        <v>157</v>
      </c>
      <c r="I86" s="19" t="s">
        <v>156</v>
      </c>
      <c r="J86" s="12" t="s">
        <v>111</v>
      </c>
      <c r="K86" s="12"/>
      <c r="L86" s="43">
        <f aca="true" t="shared" si="27" ref="L86:Q86">L87+L91</f>
        <v>13043</v>
      </c>
      <c r="M86" s="43">
        <f t="shared" si="27"/>
        <v>14711.6</v>
      </c>
      <c r="N86" s="43">
        <f t="shared" si="27"/>
        <v>14725</v>
      </c>
      <c r="O86" s="43">
        <f t="shared" si="27"/>
        <v>0</v>
      </c>
      <c r="P86" s="43">
        <f t="shared" si="27"/>
        <v>0</v>
      </c>
      <c r="Q86" s="43">
        <f t="shared" si="27"/>
        <v>0</v>
      </c>
    </row>
    <row r="87" spans="1:17" s="2" customFormat="1" ht="202.5">
      <c r="A87" s="12" t="s">
        <v>113</v>
      </c>
      <c r="B87" s="19" t="s">
        <v>5</v>
      </c>
      <c r="C87" s="19" t="s">
        <v>177</v>
      </c>
      <c r="D87" s="19" t="s">
        <v>112</v>
      </c>
      <c r="E87" s="19" t="s">
        <v>165</v>
      </c>
      <c r="F87" s="19" t="s">
        <v>156</v>
      </c>
      <c r="G87" s="19" t="s">
        <v>155</v>
      </c>
      <c r="H87" s="19" t="s">
        <v>157</v>
      </c>
      <c r="I87" s="19" t="s">
        <v>156</v>
      </c>
      <c r="J87" s="12" t="s">
        <v>113</v>
      </c>
      <c r="K87" s="12" t="s">
        <v>8</v>
      </c>
      <c r="L87" s="43">
        <f aca="true" t="shared" si="28" ref="L87:Q87">L88+L89</f>
        <v>5969</v>
      </c>
      <c r="M87" s="43">
        <f t="shared" si="28"/>
        <v>7532.900000000001</v>
      </c>
      <c r="N87" s="43">
        <f t="shared" si="28"/>
        <v>7533</v>
      </c>
      <c r="O87" s="43">
        <f t="shared" si="28"/>
        <v>0</v>
      </c>
      <c r="P87" s="43">
        <f t="shared" si="28"/>
        <v>0</v>
      </c>
      <c r="Q87" s="43">
        <f t="shared" si="28"/>
        <v>0</v>
      </c>
    </row>
    <row r="88" spans="1:17" s="2" customFormat="1" ht="252" customHeight="1">
      <c r="A88" s="12" t="s">
        <v>22</v>
      </c>
      <c r="B88" s="19" t="s">
        <v>156</v>
      </c>
      <c r="C88" s="19" t="s">
        <v>177</v>
      </c>
      <c r="D88" s="19" t="s">
        <v>112</v>
      </c>
      <c r="E88" s="19" t="s">
        <v>165</v>
      </c>
      <c r="F88" s="19" t="s">
        <v>75</v>
      </c>
      <c r="G88" s="19" t="s">
        <v>70</v>
      </c>
      <c r="H88" s="19" t="s">
        <v>157</v>
      </c>
      <c r="I88" s="19" t="s">
        <v>107</v>
      </c>
      <c r="J88" s="12" t="s">
        <v>54</v>
      </c>
      <c r="K88" s="12"/>
      <c r="L88" s="43">
        <f aca="true" t="shared" si="29" ref="L88:Q88">L90+L89</f>
        <v>5969</v>
      </c>
      <c r="M88" s="43">
        <v>7532.3</v>
      </c>
      <c r="N88" s="43">
        <v>7532</v>
      </c>
      <c r="O88" s="43">
        <f t="shared" si="29"/>
        <v>0</v>
      </c>
      <c r="P88" s="43">
        <f t="shared" si="29"/>
        <v>0</v>
      </c>
      <c r="Q88" s="43">
        <f t="shared" si="29"/>
        <v>0</v>
      </c>
    </row>
    <row r="89" spans="1:17" s="2" customFormat="1" ht="202.5">
      <c r="A89" s="12" t="s">
        <v>234</v>
      </c>
      <c r="B89" s="19" t="s">
        <v>230</v>
      </c>
      <c r="C89" s="19" t="s">
        <v>177</v>
      </c>
      <c r="D89" s="19" t="s">
        <v>112</v>
      </c>
      <c r="E89" s="19" t="s">
        <v>165</v>
      </c>
      <c r="F89" s="19" t="s">
        <v>232</v>
      </c>
      <c r="G89" s="19" t="s">
        <v>70</v>
      </c>
      <c r="H89" s="19" t="s">
        <v>157</v>
      </c>
      <c r="I89" s="19" t="s">
        <v>233</v>
      </c>
      <c r="J89" s="12" t="s">
        <v>234</v>
      </c>
      <c r="K89" s="12" t="s">
        <v>61</v>
      </c>
      <c r="L89" s="43">
        <v>0</v>
      </c>
      <c r="M89" s="43">
        <v>0.6</v>
      </c>
      <c r="N89" s="43">
        <v>1</v>
      </c>
      <c r="O89" s="43">
        <v>0</v>
      </c>
      <c r="P89" s="43">
        <v>0</v>
      </c>
      <c r="Q89" s="43">
        <v>0</v>
      </c>
    </row>
    <row r="90" spans="1:17" s="2" customFormat="1" ht="230.25" customHeight="1">
      <c r="A90" s="12" t="s">
        <v>197</v>
      </c>
      <c r="B90" s="19" t="s">
        <v>5</v>
      </c>
      <c r="C90" s="19" t="s">
        <v>177</v>
      </c>
      <c r="D90" s="19" t="s">
        <v>112</v>
      </c>
      <c r="E90" s="19" t="s">
        <v>165</v>
      </c>
      <c r="F90" s="19" t="s">
        <v>125</v>
      </c>
      <c r="G90" s="19" t="s">
        <v>70</v>
      </c>
      <c r="H90" s="19" t="s">
        <v>157</v>
      </c>
      <c r="I90" s="19" t="s">
        <v>107</v>
      </c>
      <c r="J90" s="12" t="s">
        <v>197</v>
      </c>
      <c r="K90" s="12" t="s">
        <v>8</v>
      </c>
      <c r="L90" s="43">
        <v>5969</v>
      </c>
      <c r="M90" s="43">
        <v>7532.3</v>
      </c>
      <c r="N90" s="43">
        <v>7532</v>
      </c>
      <c r="O90" s="43">
        <v>0</v>
      </c>
      <c r="P90" s="43">
        <v>0</v>
      </c>
      <c r="Q90" s="43">
        <v>0</v>
      </c>
    </row>
    <row r="91" spans="1:17" s="2" customFormat="1" ht="118.5" customHeight="1">
      <c r="A91" s="12" t="s">
        <v>114</v>
      </c>
      <c r="B91" s="19" t="s">
        <v>156</v>
      </c>
      <c r="C91" s="19">
        <v>1</v>
      </c>
      <c r="D91" s="19">
        <v>14</v>
      </c>
      <c r="E91" s="19" t="s">
        <v>76</v>
      </c>
      <c r="F91" s="19" t="s">
        <v>156</v>
      </c>
      <c r="G91" s="19" t="s">
        <v>155</v>
      </c>
      <c r="H91" s="19" t="s">
        <v>157</v>
      </c>
      <c r="I91" s="19">
        <v>430</v>
      </c>
      <c r="J91" s="12" t="s">
        <v>114</v>
      </c>
      <c r="K91" s="12"/>
      <c r="L91" s="43">
        <f aca="true" t="shared" si="30" ref="L91:Q91">L92+L96</f>
        <v>7074</v>
      </c>
      <c r="M91" s="43">
        <f t="shared" si="30"/>
        <v>7178.7</v>
      </c>
      <c r="N91" s="43">
        <f t="shared" si="30"/>
        <v>7192</v>
      </c>
      <c r="O91" s="43">
        <f t="shared" si="30"/>
        <v>0</v>
      </c>
      <c r="P91" s="43">
        <f t="shared" si="30"/>
        <v>0</v>
      </c>
      <c r="Q91" s="43">
        <f t="shared" si="30"/>
        <v>0</v>
      </c>
    </row>
    <row r="92" spans="1:17" s="2" customFormat="1" ht="78">
      <c r="A92" s="12" t="s">
        <v>24</v>
      </c>
      <c r="B92" s="19" t="s">
        <v>156</v>
      </c>
      <c r="C92" s="19">
        <v>1</v>
      </c>
      <c r="D92" s="19">
        <v>14</v>
      </c>
      <c r="E92" s="19" t="s">
        <v>76</v>
      </c>
      <c r="F92" s="19" t="s">
        <v>162</v>
      </c>
      <c r="G92" s="19" t="s">
        <v>155</v>
      </c>
      <c r="H92" s="19" t="s">
        <v>157</v>
      </c>
      <c r="I92" s="19">
        <v>430</v>
      </c>
      <c r="J92" s="12" t="s">
        <v>24</v>
      </c>
      <c r="K92" s="12"/>
      <c r="L92" s="43">
        <f aca="true" t="shared" si="31" ref="L92:Q92">L94+L95+L93</f>
        <v>6158</v>
      </c>
      <c r="M92" s="43">
        <f t="shared" si="31"/>
        <v>6262.5</v>
      </c>
      <c r="N92" s="43">
        <f t="shared" si="31"/>
        <v>6276</v>
      </c>
      <c r="O92" s="43">
        <f t="shared" si="31"/>
        <v>0</v>
      </c>
      <c r="P92" s="43">
        <f t="shared" si="31"/>
        <v>0</v>
      </c>
      <c r="Q92" s="43">
        <f t="shared" si="31"/>
        <v>0</v>
      </c>
    </row>
    <row r="93" spans="1:17" s="2" customFormat="1" ht="140.25">
      <c r="A93" s="12" t="s">
        <v>236</v>
      </c>
      <c r="B93" s="19" t="s">
        <v>5</v>
      </c>
      <c r="C93" s="19">
        <v>1</v>
      </c>
      <c r="D93" s="19">
        <v>14</v>
      </c>
      <c r="E93" s="19" t="s">
        <v>76</v>
      </c>
      <c r="F93" s="19" t="s">
        <v>102</v>
      </c>
      <c r="G93" s="19" t="s">
        <v>70</v>
      </c>
      <c r="H93" s="19" t="s">
        <v>157</v>
      </c>
      <c r="I93" s="19">
        <v>430</v>
      </c>
      <c r="J93" s="12" t="s">
        <v>236</v>
      </c>
      <c r="K93" s="12" t="s">
        <v>8</v>
      </c>
      <c r="L93" s="43">
        <v>5731</v>
      </c>
      <c r="M93" s="43">
        <v>5819.9</v>
      </c>
      <c r="N93" s="43">
        <v>5834</v>
      </c>
      <c r="O93" s="43">
        <v>0</v>
      </c>
      <c r="P93" s="43">
        <v>0</v>
      </c>
      <c r="Q93" s="43">
        <v>0</v>
      </c>
    </row>
    <row r="94" spans="1:17" s="2" customFormat="1" ht="108.75">
      <c r="A94" s="12" t="s">
        <v>200</v>
      </c>
      <c r="B94" s="19" t="s">
        <v>5</v>
      </c>
      <c r="C94" s="19">
        <v>1</v>
      </c>
      <c r="D94" s="19">
        <v>14</v>
      </c>
      <c r="E94" s="19" t="s">
        <v>76</v>
      </c>
      <c r="F94" s="19" t="s">
        <v>102</v>
      </c>
      <c r="G94" s="19" t="s">
        <v>3</v>
      </c>
      <c r="H94" s="19" t="s">
        <v>157</v>
      </c>
      <c r="I94" s="19">
        <v>430</v>
      </c>
      <c r="J94" s="12" t="s">
        <v>23</v>
      </c>
      <c r="K94" s="12" t="s">
        <v>8</v>
      </c>
      <c r="L94" s="43">
        <v>0</v>
      </c>
      <c r="M94" s="43">
        <v>13.5</v>
      </c>
      <c r="N94" s="43">
        <v>13</v>
      </c>
      <c r="O94" s="43">
        <v>0</v>
      </c>
      <c r="P94" s="43">
        <v>0</v>
      </c>
      <c r="Q94" s="43">
        <v>0</v>
      </c>
    </row>
    <row r="95" spans="1:17" s="2" customFormat="1" ht="108.75">
      <c r="A95" s="12" t="s">
        <v>201</v>
      </c>
      <c r="B95" s="19" t="s">
        <v>109</v>
      </c>
      <c r="C95" s="19">
        <v>1</v>
      </c>
      <c r="D95" s="19">
        <v>14</v>
      </c>
      <c r="E95" s="19" t="s">
        <v>76</v>
      </c>
      <c r="F95" s="19" t="s">
        <v>102</v>
      </c>
      <c r="G95" s="19" t="s">
        <v>105</v>
      </c>
      <c r="H95" s="19" t="s">
        <v>157</v>
      </c>
      <c r="I95" s="19">
        <v>430</v>
      </c>
      <c r="J95" s="12" t="s">
        <v>201</v>
      </c>
      <c r="K95" s="12" t="s">
        <v>57</v>
      </c>
      <c r="L95" s="43">
        <v>427</v>
      </c>
      <c r="M95" s="43">
        <v>429.1</v>
      </c>
      <c r="N95" s="43">
        <v>429</v>
      </c>
      <c r="O95" s="43">
        <v>0</v>
      </c>
      <c r="P95" s="43">
        <v>0</v>
      </c>
      <c r="Q95" s="43">
        <v>0</v>
      </c>
    </row>
    <row r="96" spans="1:17" s="2" customFormat="1" ht="124.5">
      <c r="A96" s="12" t="s">
        <v>199</v>
      </c>
      <c r="B96" s="19" t="s">
        <v>156</v>
      </c>
      <c r="C96" s="19">
        <v>1</v>
      </c>
      <c r="D96" s="19">
        <v>14</v>
      </c>
      <c r="E96" s="19" t="s">
        <v>76</v>
      </c>
      <c r="F96" s="19" t="s">
        <v>167</v>
      </c>
      <c r="G96" s="19" t="s">
        <v>155</v>
      </c>
      <c r="H96" s="19" t="s">
        <v>157</v>
      </c>
      <c r="I96" s="19">
        <v>430</v>
      </c>
      <c r="J96" s="12" t="s">
        <v>199</v>
      </c>
      <c r="K96" s="12"/>
      <c r="L96" s="43">
        <f aca="true" t="shared" si="32" ref="L96:Q96">L97</f>
        <v>916</v>
      </c>
      <c r="M96" s="43">
        <f t="shared" si="32"/>
        <v>916.2</v>
      </c>
      <c r="N96" s="43">
        <f t="shared" si="32"/>
        <v>916</v>
      </c>
      <c r="O96" s="43">
        <f t="shared" si="32"/>
        <v>0</v>
      </c>
      <c r="P96" s="43">
        <f t="shared" si="32"/>
        <v>0</v>
      </c>
      <c r="Q96" s="43">
        <f t="shared" si="32"/>
        <v>0</v>
      </c>
    </row>
    <row r="97" spans="1:17" s="2" customFormat="1" ht="156">
      <c r="A97" s="12" t="s">
        <v>25</v>
      </c>
      <c r="B97" s="19" t="s">
        <v>5</v>
      </c>
      <c r="C97" s="19" t="s">
        <v>177</v>
      </c>
      <c r="D97" s="19" t="s">
        <v>112</v>
      </c>
      <c r="E97" s="19" t="s">
        <v>76</v>
      </c>
      <c r="F97" s="19" t="s">
        <v>6</v>
      </c>
      <c r="G97" s="19" t="s">
        <v>70</v>
      </c>
      <c r="H97" s="19" t="s">
        <v>157</v>
      </c>
      <c r="I97" s="19" t="s">
        <v>26</v>
      </c>
      <c r="J97" s="12" t="s">
        <v>25</v>
      </c>
      <c r="K97" s="12" t="s">
        <v>8</v>
      </c>
      <c r="L97" s="43">
        <v>916</v>
      </c>
      <c r="M97" s="43">
        <v>916.2</v>
      </c>
      <c r="N97" s="43">
        <v>916</v>
      </c>
      <c r="O97" s="43">
        <v>0</v>
      </c>
      <c r="P97" s="43">
        <v>0</v>
      </c>
      <c r="Q97" s="43">
        <v>0</v>
      </c>
    </row>
    <row r="98" spans="1:17" s="2" customFormat="1" ht="30.75">
      <c r="A98" s="12" t="s">
        <v>116</v>
      </c>
      <c r="B98" s="19" t="s">
        <v>156</v>
      </c>
      <c r="C98" s="19">
        <v>1</v>
      </c>
      <c r="D98" s="19" t="s">
        <v>117</v>
      </c>
      <c r="E98" s="19" t="s">
        <v>155</v>
      </c>
      <c r="F98" s="19" t="s">
        <v>156</v>
      </c>
      <c r="G98" s="19" t="s">
        <v>155</v>
      </c>
      <c r="H98" s="19" t="s">
        <v>157</v>
      </c>
      <c r="I98" s="19" t="s">
        <v>156</v>
      </c>
      <c r="J98" s="12" t="s">
        <v>118</v>
      </c>
      <c r="K98" s="12"/>
      <c r="L98" s="43">
        <f aca="true" t="shared" si="33" ref="L98:Q98">SUM(L99:L136)</f>
        <v>4762</v>
      </c>
      <c r="M98" s="43">
        <f t="shared" si="33"/>
        <v>4342</v>
      </c>
      <c r="N98" s="43">
        <f t="shared" si="33"/>
        <v>4965</v>
      </c>
      <c r="O98" s="43">
        <f t="shared" si="33"/>
        <v>5069</v>
      </c>
      <c r="P98" s="43">
        <f t="shared" si="33"/>
        <v>5272</v>
      </c>
      <c r="Q98" s="43">
        <f t="shared" si="33"/>
        <v>5587</v>
      </c>
    </row>
    <row r="99" spans="1:17" s="4" customFormat="1" ht="171">
      <c r="A99" s="58" t="s">
        <v>116</v>
      </c>
      <c r="B99" s="57" t="s">
        <v>179</v>
      </c>
      <c r="C99" s="57" t="s">
        <v>177</v>
      </c>
      <c r="D99" s="57" t="s">
        <v>117</v>
      </c>
      <c r="E99" s="57" t="s">
        <v>176</v>
      </c>
      <c r="F99" s="57" t="s">
        <v>162</v>
      </c>
      <c r="G99" s="57" t="s">
        <v>159</v>
      </c>
      <c r="H99" s="57" t="s">
        <v>157</v>
      </c>
      <c r="I99" s="57" t="s">
        <v>115</v>
      </c>
      <c r="J99" s="58" t="s">
        <v>29</v>
      </c>
      <c r="K99" s="16" t="s">
        <v>239</v>
      </c>
      <c r="L99" s="81">
        <v>67</v>
      </c>
      <c r="M99" s="43">
        <v>56.9</v>
      </c>
      <c r="N99" s="81">
        <v>67</v>
      </c>
      <c r="O99" s="81">
        <v>69</v>
      </c>
      <c r="P99" s="81">
        <v>71</v>
      </c>
      <c r="Q99" s="81">
        <v>72</v>
      </c>
    </row>
    <row r="100" spans="1:17" s="4" customFormat="1" ht="140.25">
      <c r="A100" s="58" t="s">
        <v>116</v>
      </c>
      <c r="B100" s="57" t="s">
        <v>179</v>
      </c>
      <c r="C100" s="57" t="s">
        <v>177</v>
      </c>
      <c r="D100" s="57" t="s">
        <v>117</v>
      </c>
      <c r="E100" s="57" t="s">
        <v>176</v>
      </c>
      <c r="F100" s="57" t="s">
        <v>171</v>
      </c>
      <c r="G100" s="57" t="s">
        <v>159</v>
      </c>
      <c r="H100" s="57" t="s">
        <v>157</v>
      </c>
      <c r="I100" s="57" t="s">
        <v>115</v>
      </c>
      <c r="J100" s="58" t="s">
        <v>31</v>
      </c>
      <c r="K100" s="16" t="s">
        <v>239</v>
      </c>
      <c r="L100" s="81">
        <v>9</v>
      </c>
      <c r="M100" s="43">
        <v>9.9</v>
      </c>
      <c r="N100" s="81">
        <v>9</v>
      </c>
      <c r="O100" s="81">
        <v>10</v>
      </c>
      <c r="P100" s="81">
        <v>10</v>
      </c>
      <c r="Q100" s="81">
        <v>11</v>
      </c>
    </row>
    <row r="101" spans="1:17" s="4" customFormat="1" ht="140.25">
      <c r="A101" s="58" t="s">
        <v>116</v>
      </c>
      <c r="B101" s="57" t="s">
        <v>179</v>
      </c>
      <c r="C101" s="57" t="s">
        <v>177</v>
      </c>
      <c r="D101" s="57" t="s">
        <v>117</v>
      </c>
      <c r="E101" s="57" t="s">
        <v>76</v>
      </c>
      <c r="F101" s="57" t="s">
        <v>156</v>
      </c>
      <c r="G101" s="57" t="s">
        <v>159</v>
      </c>
      <c r="H101" s="57" t="s">
        <v>157</v>
      </c>
      <c r="I101" s="57" t="s">
        <v>115</v>
      </c>
      <c r="J101" s="58" t="s">
        <v>49</v>
      </c>
      <c r="K101" s="16" t="s">
        <v>239</v>
      </c>
      <c r="L101" s="81">
        <v>46</v>
      </c>
      <c r="M101" s="43">
        <v>44</v>
      </c>
      <c r="N101" s="81">
        <v>46</v>
      </c>
      <c r="O101" s="81">
        <v>46</v>
      </c>
      <c r="P101" s="81">
        <v>47</v>
      </c>
      <c r="Q101" s="81">
        <v>48</v>
      </c>
    </row>
    <row r="102" spans="1:17" s="4" customFormat="1" ht="174.75" customHeight="1">
      <c r="A102" s="58" t="s">
        <v>116</v>
      </c>
      <c r="B102" s="57" t="s">
        <v>131</v>
      </c>
      <c r="C102" s="57" t="s">
        <v>177</v>
      </c>
      <c r="D102" s="57" t="s">
        <v>117</v>
      </c>
      <c r="E102" s="57" t="s">
        <v>80</v>
      </c>
      <c r="F102" s="57" t="s">
        <v>162</v>
      </c>
      <c r="G102" s="57" t="s">
        <v>159</v>
      </c>
      <c r="H102" s="57" t="s">
        <v>157</v>
      </c>
      <c r="I102" s="57" t="s">
        <v>115</v>
      </c>
      <c r="J102" s="58" t="s">
        <v>30</v>
      </c>
      <c r="K102" s="60" t="s">
        <v>242</v>
      </c>
      <c r="L102" s="81">
        <v>20</v>
      </c>
      <c r="M102" s="43">
        <v>20</v>
      </c>
      <c r="N102" s="81">
        <v>20</v>
      </c>
      <c r="O102" s="81">
        <v>20</v>
      </c>
      <c r="P102" s="81">
        <v>21</v>
      </c>
      <c r="Q102" s="81">
        <v>22</v>
      </c>
    </row>
    <row r="103" spans="1:17" s="4" customFormat="1" ht="156">
      <c r="A103" s="58" t="s">
        <v>116</v>
      </c>
      <c r="B103" s="57" t="s">
        <v>119</v>
      </c>
      <c r="C103" s="57" t="s">
        <v>177</v>
      </c>
      <c r="D103" s="57" t="s">
        <v>117</v>
      </c>
      <c r="E103" s="57" t="s">
        <v>80</v>
      </c>
      <c r="F103" s="57" t="s">
        <v>162</v>
      </c>
      <c r="G103" s="57" t="s">
        <v>159</v>
      </c>
      <c r="H103" s="57" t="s">
        <v>157</v>
      </c>
      <c r="I103" s="57" t="s">
        <v>115</v>
      </c>
      <c r="J103" s="58" t="s">
        <v>30</v>
      </c>
      <c r="K103" s="58" t="s">
        <v>223</v>
      </c>
      <c r="L103" s="81">
        <v>210</v>
      </c>
      <c r="M103" s="43">
        <v>210</v>
      </c>
      <c r="N103" s="81">
        <v>210</v>
      </c>
      <c r="O103" s="81">
        <v>210</v>
      </c>
      <c r="P103" s="81">
        <v>218</v>
      </c>
      <c r="Q103" s="81">
        <v>232</v>
      </c>
    </row>
    <row r="104" spans="1:17" s="4" customFormat="1" ht="124.5">
      <c r="A104" s="58" t="s">
        <v>116</v>
      </c>
      <c r="B104" s="57" t="s">
        <v>131</v>
      </c>
      <c r="C104" s="57" t="s">
        <v>177</v>
      </c>
      <c r="D104" s="57" t="s">
        <v>117</v>
      </c>
      <c r="E104" s="57" t="s">
        <v>80</v>
      </c>
      <c r="F104" s="57" t="s">
        <v>167</v>
      </c>
      <c r="G104" s="57" t="s">
        <v>159</v>
      </c>
      <c r="H104" s="57" t="s">
        <v>157</v>
      </c>
      <c r="I104" s="57" t="s">
        <v>115</v>
      </c>
      <c r="J104" s="58" t="s">
        <v>32</v>
      </c>
      <c r="K104" s="60" t="s">
        <v>242</v>
      </c>
      <c r="L104" s="81">
        <v>2</v>
      </c>
      <c r="M104" s="43">
        <v>2</v>
      </c>
      <c r="N104" s="81">
        <v>2</v>
      </c>
      <c r="O104" s="81">
        <v>0</v>
      </c>
      <c r="P104" s="81">
        <v>0</v>
      </c>
      <c r="Q104" s="81">
        <v>0</v>
      </c>
    </row>
    <row r="105" spans="1:17" s="4" customFormat="1" ht="140.25">
      <c r="A105" s="58" t="s">
        <v>116</v>
      </c>
      <c r="B105" s="57" t="s">
        <v>119</v>
      </c>
      <c r="C105" s="57" t="s">
        <v>177</v>
      </c>
      <c r="D105" s="57" t="s">
        <v>117</v>
      </c>
      <c r="E105" s="57" t="s">
        <v>120</v>
      </c>
      <c r="F105" s="57" t="s">
        <v>75</v>
      </c>
      <c r="G105" s="57" t="s">
        <v>70</v>
      </c>
      <c r="H105" s="57" t="s">
        <v>157</v>
      </c>
      <c r="I105" s="57" t="s">
        <v>115</v>
      </c>
      <c r="J105" s="58" t="s">
        <v>33</v>
      </c>
      <c r="K105" s="58" t="s">
        <v>223</v>
      </c>
      <c r="L105" s="81">
        <v>700</v>
      </c>
      <c r="M105" s="43">
        <v>582.3</v>
      </c>
      <c r="N105" s="81">
        <v>721</v>
      </c>
      <c r="O105" s="81">
        <v>850</v>
      </c>
      <c r="P105" s="81">
        <v>884</v>
      </c>
      <c r="Q105" s="81">
        <v>937</v>
      </c>
    </row>
    <row r="106" spans="1:17" s="4" customFormat="1" ht="156">
      <c r="A106" s="58" t="s">
        <v>116</v>
      </c>
      <c r="B106" s="57" t="s">
        <v>5</v>
      </c>
      <c r="C106" s="57" t="s">
        <v>177</v>
      </c>
      <c r="D106" s="57" t="s">
        <v>117</v>
      </c>
      <c r="E106" s="57" t="s">
        <v>121</v>
      </c>
      <c r="F106" s="57" t="s">
        <v>34</v>
      </c>
      <c r="G106" s="57" t="s">
        <v>70</v>
      </c>
      <c r="H106" s="57" t="s">
        <v>157</v>
      </c>
      <c r="I106" s="57" t="s">
        <v>115</v>
      </c>
      <c r="J106" s="58" t="s">
        <v>35</v>
      </c>
      <c r="K106" s="58" t="s">
        <v>8</v>
      </c>
      <c r="L106" s="81">
        <v>53</v>
      </c>
      <c r="M106" s="43">
        <v>53.7</v>
      </c>
      <c r="N106" s="81">
        <v>54</v>
      </c>
      <c r="O106" s="81">
        <v>0</v>
      </c>
      <c r="P106" s="81">
        <v>0</v>
      </c>
      <c r="Q106" s="81">
        <v>0</v>
      </c>
    </row>
    <row r="107" spans="1:17" s="4" customFormat="1" ht="78">
      <c r="A107" s="58" t="s">
        <v>116</v>
      </c>
      <c r="B107" s="57" t="s">
        <v>95</v>
      </c>
      <c r="C107" s="57" t="s">
        <v>177</v>
      </c>
      <c r="D107" s="57" t="s">
        <v>117</v>
      </c>
      <c r="E107" s="57" t="s">
        <v>123</v>
      </c>
      <c r="F107" s="57" t="s">
        <v>162</v>
      </c>
      <c r="G107" s="57" t="s">
        <v>159</v>
      </c>
      <c r="H107" s="57" t="s">
        <v>157</v>
      </c>
      <c r="I107" s="57" t="s">
        <v>115</v>
      </c>
      <c r="J107" s="58" t="s">
        <v>36</v>
      </c>
      <c r="K107" s="58" t="s">
        <v>238</v>
      </c>
      <c r="L107" s="81">
        <v>20</v>
      </c>
      <c r="M107" s="43">
        <v>20</v>
      </c>
      <c r="N107" s="81">
        <v>20</v>
      </c>
      <c r="O107" s="81">
        <v>20</v>
      </c>
      <c r="P107" s="81">
        <v>21</v>
      </c>
      <c r="Q107" s="81">
        <v>22</v>
      </c>
    </row>
    <row r="108" spans="1:17" s="4" customFormat="1" ht="93">
      <c r="A108" s="58" t="s">
        <v>116</v>
      </c>
      <c r="B108" s="57" t="s">
        <v>95</v>
      </c>
      <c r="C108" s="57" t="s">
        <v>177</v>
      </c>
      <c r="D108" s="57" t="s">
        <v>117</v>
      </c>
      <c r="E108" s="57" t="s">
        <v>123</v>
      </c>
      <c r="F108" s="57" t="s">
        <v>167</v>
      </c>
      <c r="G108" s="57" t="s">
        <v>159</v>
      </c>
      <c r="H108" s="57" t="s">
        <v>157</v>
      </c>
      <c r="I108" s="57" t="s">
        <v>115</v>
      </c>
      <c r="J108" s="58" t="s">
        <v>231</v>
      </c>
      <c r="K108" s="58" t="s">
        <v>238</v>
      </c>
      <c r="L108" s="81">
        <v>0</v>
      </c>
      <c r="M108" s="43">
        <v>0.5</v>
      </c>
      <c r="N108" s="81">
        <v>1</v>
      </c>
      <c r="O108" s="81">
        <v>0</v>
      </c>
      <c r="P108" s="81">
        <v>0</v>
      </c>
      <c r="Q108" s="81">
        <v>0</v>
      </c>
    </row>
    <row r="109" spans="1:17" s="4" customFormat="1" ht="93">
      <c r="A109" s="58" t="s">
        <v>116</v>
      </c>
      <c r="B109" s="57" t="s">
        <v>37</v>
      </c>
      <c r="C109" s="57" t="s">
        <v>177</v>
      </c>
      <c r="D109" s="57" t="s">
        <v>117</v>
      </c>
      <c r="E109" s="57" t="s">
        <v>123</v>
      </c>
      <c r="F109" s="57" t="s">
        <v>171</v>
      </c>
      <c r="G109" s="57" t="s">
        <v>159</v>
      </c>
      <c r="H109" s="57" t="s">
        <v>157</v>
      </c>
      <c r="I109" s="57" t="s">
        <v>115</v>
      </c>
      <c r="J109" s="58" t="s">
        <v>38</v>
      </c>
      <c r="K109" s="58" t="s">
        <v>243</v>
      </c>
      <c r="L109" s="81">
        <v>641</v>
      </c>
      <c r="M109" s="43">
        <v>609.1</v>
      </c>
      <c r="N109" s="81">
        <v>641</v>
      </c>
      <c r="O109" s="81">
        <v>690</v>
      </c>
      <c r="P109" s="81">
        <v>718</v>
      </c>
      <c r="Q109" s="81">
        <v>761</v>
      </c>
    </row>
    <row r="110" spans="1:17" s="4" customFormat="1" ht="93">
      <c r="A110" s="58" t="s">
        <v>116</v>
      </c>
      <c r="B110" s="57" t="s">
        <v>119</v>
      </c>
      <c r="C110" s="57" t="s">
        <v>177</v>
      </c>
      <c r="D110" s="57" t="s">
        <v>117</v>
      </c>
      <c r="E110" s="57" t="s">
        <v>123</v>
      </c>
      <c r="F110" s="57" t="s">
        <v>171</v>
      </c>
      <c r="G110" s="57" t="s">
        <v>159</v>
      </c>
      <c r="H110" s="57" t="s">
        <v>157</v>
      </c>
      <c r="I110" s="57" t="s">
        <v>115</v>
      </c>
      <c r="J110" s="58" t="s">
        <v>38</v>
      </c>
      <c r="K110" s="58" t="s">
        <v>223</v>
      </c>
      <c r="L110" s="81">
        <v>23</v>
      </c>
      <c r="M110" s="43">
        <v>25</v>
      </c>
      <c r="N110" s="81">
        <v>25</v>
      </c>
      <c r="O110" s="81">
        <v>25</v>
      </c>
      <c r="P110" s="81">
        <v>26</v>
      </c>
      <c r="Q110" s="81">
        <v>28</v>
      </c>
    </row>
    <row r="111" spans="1:17" s="4" customFormat="1" ht="93">
      <c r="A111" s="58" t="s">
        <v>116</v>
      </c>
      <c r="B111" s="57" t="s">
        <v>222</v>
      </c>
      <c r="C111" s="57" t="s">
        <v>177</v>
      </c>
      <c r="D111" s="57" t="s">
        <v>117</v>
      </c>
      <c r="E111" s="57" t="s">
        <v>123</v>
      </c>
      <c r="F111" s="57" t="s">
        <v>171</v>
      </c>
      <c r="G111" s="57" t="s">
        <v>159</v>
      </c>
      <c r="H111" s="57" t="s">
        <v>157</v>
      </c>
      <c r="I111" s="57" t="s">
        <v>115</v>
      </c>
      <c r="J111" s="58" t="s">
        <v>38</v>
      </c>
      <c r="K111" s="58" t="s">
        <v>224</v>
      </c>
      <c r="L111" s="81">
        <v>20</v>
      </c>
      <c r="M111" s="43">
        <v>20</v>
      </c>
      <c r="N111" s="81">
        <v>20</v>
      </c>
      <c r="O111" s="81">
        <v>0</v>
      </c>
      <c r="P111" s="81">
        <v>0</v>
      </c>
      <c r="Q111" s="81">
        <v>0</v>
      </c>
    </row>
    <row r="112" spans="1:17" s="4" customFormat="1" ht="78">
      <c r="A112" s="58" t="s">
        <v>116</v>
      </c>
      <c r="B112" s="57" t="s">
        <v>95</v>
      </c>
      <c r="C112" s="57" t="s">
        <v>177</v>
      </c>
      <c r="D112" s="57" t="s">
        <v>117</v>
      </c>
      <c r="E112" s="57" t="s">
        <v>123</v>
      </c>
      <c r="F112" s="57" t="s">
        <v>75</v>
      </c>
      <c r="G112" s="57" t="s">
        <v>159</v>
      </c>
      <c r="H112" s="57" t="s">
        <v>157</v>
      </c>
      <c r="I112" s="57" t="s">
        <v>115</v>
      </c>
      <c r="J112" s="58" t="s">
        <v>55</v>
      </c>
      <c r="K112" s="58" t="s">
        <v>238</v>
      </c>
      <c r="L112" s="81">
        <v>80</v>
      </c>
      <c r="M112" s="43">
        <v>224</v>
      </c>
      <c r="N112" s="81">
        <v>224</v>
      </c>
      <c r="O112" s="81">
        <v>232</v>
      </c>
      <c r="P112" s="81">
        <v>241</v>
      </c>
      <c r="Q112" s="81">
        <v>256</v>
      </c>
    </row>
    <row r="113" spans="1:17" s="4" customFormat="1" ht="93">
      <c r="A113" s="58" t="s">
        <v>116</v>
      </c>
      <c r="B113" s="57" t="s">
        <v>40</v>
      </c>
      <c r="C113" s="57" t="s">
        <v>177</v>
      </c>
      <c r="D113" s="57" t="s">
        <v>117</v>
      </c>
      <c r="E113" s="57" t="s">
        <v>123</v>
      </c>
      <c r="F113" s="57" t="s">
        <v>41</v>
      </c>
      <c r="G113" s="57" t="s">
        <v>159</v>
      </c>
      <c r="H113" s="57" t="s">
        <v>157</v>
      </c>
      <c r="I113" s="57" t="s">
        <v>115</v>
      </c>
      <c r="J113" s="58" t="s">
        <v>42</v>
      </c>
      <c r="K113" s="58" t="s">
        <v>225</v>
      </c>
      <c r="L113" s="81">
        <v>180</v>
      </c>
      <c r="M113" s="43">
        <v>180</v>
      </c>
      <c r="N113" s="81">
        <v>200</v>
      </c>
      <c r="O113" s="81">
        <v>200</v>
      </c>
      <c r="P113" s="81">
        <v>250</v>
      </c>
      <c r="Q113" s="81">
        <v>265</v>
      </c>
    </row>
    <row r="114" spans="1:17" s="4" customFormat="1" ht="124.5">
      <c r="A114" s="58" t="s">
        <v>116</v>
      </c>
      <c r="B114" s="57" t="s">
        <v>131</v>
      </c>
      <c r="C114" s="57" t="s">
        <v>177</v>
      </c>
      <c r="D114" s="57" t="s">
        <v>117</v>
      </c>
      <c r="E114" s="57" t="s">
        <v>43</v>
      </c>
      <c r="F114" s="57" t="s">
        <v>156</v>
      </c>
      <c r="G114" s="57" t="s">
        <v>159</v>
      </c>
      <c r="H114" s="57" t="s">
        <v>157</v>
      </c>
      <c r="I114" s="57" t="s">
        <v>115</v>
      </c>
      <c r="J114" s="58" t="s">
        <v>44</v>
      </c>
      <c r="K114" s="60" t="s">
        <v>242</v>
      </c>
      <c r="L114" s="81">
        <v>314</v>
      </c>
      <c r="M114" s="43">
        <v>290.5</v>
      </c>
      <c r="N114" s="81">
        <v>314</v>
      </c>
      <c r="O114" s="81">
        <v>326</v>
      </c>
      <c r="P114" s="81">
        <v>340</v>
      </c>
      <c r="Q114" s="81">
        <v>360</v>
      </c>
    </row>
    <row r="115" spans="1:17" s="4" customFormat="1" ht="124.5">
      <c r="A115" s="58" t="s">
        <v>116</v>
      </c>
      <c r="B115" s="57" t="s">
        <v>119</v>
      </c>
      <c r="C115" s="57" t="s">
        <v>177</v>
      </c>
      <c r="D115" s="57" t="s">
        <v>117</v>
      </c>
      <c r="E115" s="57" t="s">
        <v>43</v>
      </c>
      <c r="F115" s="57" t="s">
        <v>156</v>
      </c>
      <c r="G115" s="57" t="s">
        <v>159</v>
      </c>
      <c r="H115" s="57" t="s">
        <v>157</v>
      </c>
      <c r="I115" s="57" t="s">
        <v>115</v>
      </c>
      <c r="J115" s="58" t="s">
        <v>44</v>
      </c>
      <c r="K115" s="58" t="s">
        <v>223</v>
      </c>
      <c r="L115" s="81">
        <v>35</v>
      </c>
      <c r="M115" s="43">
        <v>36</v>
      </c>
      <c r="N115" s="81">
        <v>36</v>
      </c>
      <c r="O115" s="81">
        <v>36</v>
      </c>
      <c r="P115" s="81">
        <v>37</v>
      </c>
      <c r="Q115" s="81">
        <v>40</v>
      </c>
    </row>
    <row r="116" spans="1:17" s="4" customFormat="1" ht="62.25">
      <c r="A116" s="58" t="s">
        <v>116</v>
      </c>
      <c r="B116" s="57" t="s">
        <v>119</v>
      </c>
      <c r="C116" s="57" t="s">
        <v>177</v>
      </c>
      <c r="D116" s="57" t="s">
        <v>117</v>
      </c>
      <c r="E116" s="57" t="s">
        <v>128</v>
      </c>
      <c r="F116" s="57" t="s">
        <v>171</v>
      </c>
      <c r="G116" s="57" t="s">
        <v>159</v>
      </c>
      <c r="H116" s="57" t="s">
        <v>157</v>
      </c>
      <c r="I116" s="57" t="s">
        <v>115</v>
      </c>
      <c r="J116" s="58" t="s">
        <v>56</v>
      </c>
      <c r="K116" s="58" t="s">
        <v>223</v>
      </c>
      <c r="L116" s="81">
        <v>70</v>
      </c>
      <c r="M116" s="43">
        <v>65.7</v>
      </c>
      <c r="N116" s="81">
        <v>70</v>
      </c>
      <c r="O116" s="81">
        <v>72</v>
      </c>
      <c r="P116" s="81">
        <v>75</v>
      </c>
      <c r="Q116" s="81">
        <v>79</v>
      </c>
    </row>
    <row r="117" spans="1:17" s="4" customFormat="1" ht="165" customHeight="1">
      <c r="A117" s="58" t="s">
        <v>116</v>
      </c>
      <c r="B117" s="57" t="s">
        <v>124</v>
      </c>
      <c r="C117" s="57" t="s">
        <v>177</v>
      </c>
      <c r="D117" s="57" t="s">
        <v>117</v>
      </c>
      <c r="E117" s="57" t="s">
        <v>129</v>
      </c>
      <c r="F117" s="57" t="s">
        <v>75</v>
      </c>
      <c r="G117" s="57" t="s">
        <v>70</v>
      </c>
      <c r="H117" s="57" t="s">
        <v>157</v>
      </c>
      <c r="I117" s="57" t="s">
        <v>115</v>
      </c>
      <c r="J117" s="58" t="s">
        <v>45</v>
      </c>
      <c r="K117" s="58" t="s">
        <v>241</v>
      </c>
      <c r="L117" s="81">
        <v>95</v>
      </c>
      <c r="M117" s="43">
        <v>95</v>
      </c>
      <c r="N117" s="81">
        <v>95</v>
      </c>
      <c r="O117" s="81">
        <v>95</v>
      </c>
      <c r="P117" s="81">
        <v>99</v>
      </c>
      <c r="Q117" s="81">
        <v>105</v>
      </c>
    </row>
    <row r="118" spans="1:17" s="4" customFormat="1" ht="93">
      <c r="A118" s="58" t="s">
        <v>116</v>
      </c>
      <c r="B118" s="57" t="s">
        <v>37</v>
      </c>
      <c r="C118" s="57" t="s">
        <v>177</v>
      </c>
      <c r="D118" s="57" t="s">
        <v>117</v>
      </c>
      <c r="E118" s="57" t="s">
        <v>218</v>
      </c>
      <c r="F118" s="57" t="s">
        <v>171</v>
      </c>
      <c r="G118" s="57" t="s">
        <v>70</v>
      </c>
      <c r="H118" s="57" t="s">
        <v>157</v>
      </c>
      <c r="I118" s="57" t="s">
        <v>115</v>
      </c>
      <c r="J118" s="58" t="s">
        <v>219</v>
      </c>
      <c r="K118" s="58" t="s">
        <v>244</v>
      </c>
      <c r="L118" s="81">
        <v>5</v>
      </c>
      <c r="M118" s="43">
        <v>5.9</v>
      </c>
      <c r="N118" s="81">
        <v>6</v>
      </c>
      <c r="O118" s="81">
        <v>0</v>
      </c>
      <c r="P118" s="81">
        <v>0</v>
      </c>
      <c r="Q118" s="81">
        <v>0</v>
      </c>
    </row>
    <row r="119" spans="1:17" s="4" customFormat="1" ht="171">
      <c r="A119" s="58" t="s">
        <v>116</v>
      </c>
      <c r="B119" s="57" t="s">
        <v>95</v>
      </c>
      <c r="C119" s="57" t="s">
        <v>177</v>
      </c>
      <c r="D119" s="57" t="s">
        <v>117</v>
      </c>
      <c r="E119" s="57" t="s">
        <v>46</v>
      </c>
      <c r="F119" s="57" t="s">
        <v>156</v>
      </c>
      <c r="G119" s="57" t="s">
        <v>159</v>
      </c>
      <c r="H119" s="57" t="s">
        <v>157</v>
      </c>
      <c r="I119" s="57" t="s">
        <v>115</v>
      </c>
      <c r="J119" s="58" t="s">
        <v>47</v>
      </c>
      <c r="K119" s="58" t="s">
        <v>238</v>
      </c>
      <c r="L119" s="81">
        <v>284</v>
      </c>
      <c r="M119" s="43">
        <v>284</v>
      </c>
      <c r="N119" s="81">
        <v>284</v>
      </c>
      <c r="O119" s="81">
        <v>295</v>
      </c>
      <c r="P119" s="81">
        <v>307</v>
      </c>
      <c r="Q119" s="81">
        <v>325</v>
      </c>
    </row>
    <row r="120" spans="1:18" s="4" customFormat="1" ht="195.75" customHeight="1">
      <c r="A120" s="58" t="s">
        <v>116</v>
      </c>
      <c r="B120" s="57" t="s">
        <v>37</v>
      </c>
      <c r="C120" s="57" t="s">
        <v>177</v>
      </c>
      <c r="D120" s="57" t="s">
        <v>117</v>
      </c>
      <c r="E120" s="57" t="s">
        <v>46</v>
      </c>
      <c r="F120" s="57" t="s">
        <v>156</v>
      </c>
      <c r="G120" s="57" t="s">
        <v>159</v>
      </c>
      <c r="H120" s="57" t="s">
        <v>157</v>
      </c>
      <c r="I120" s="57" t="s">
        <v>115</v>
      </c>
      <c r="J120" s="58" t="s">
        <v>47</v>
      </c>
      <c r="K120" s="58" t="s">
        <v>244</v>
      </c>
      <c r="L120" s="82">
        <v>64</v>
      </c>
      <c r="M120" s="83">
        <v>64.8</v>
      </c>
      <c r="N120" s="81">
        <v>65</v>
      </c>
      <c r="O120" s="81">
        <v>70</v>
      </c>
      <c r="P120" s="81">
        <v>73</v>
      </c>
      <c r="Q120" s="81">
        <v>77</v>
      </c>
      <c r="R120" s="61"/>
    </row>
    <row r="121" spans="1:18" s="4" customFormat="1" ht="189" customHeight="1">
      <c r="A121" s="58" t="s">
        <v>116</v>
      </c>
      <c r="B121" s="57" t="s">
        <v>131</v>
      </c>
      <c r="C121" s="57" t="s">
        <v>177</v>
      </c>
      <c r="D121" s="57" t="s">
        <v>117</v>
      </c>
      <c r="E121" s="57" t="s">
        <v>46</v>
      </c>
      <c r="F121" s="57" t="s">
        <v>156</v>
      </c>
      <c r="G121" s="57" t="s">
        <v>159</v>
      </c>
      <c r="H121" s="57" t="s">
        <v>157</v>
      </c>
      <c r="I121" s="57" t="s">
        <v>115</v>
      </c>
      <c r="J121" s="58" t="s">
        <v>47</v>
      </c>
      <c r="K121" s="60" t="s">
        <v>242</v>
      </c>
      <c r="L121" s="82">
        <v>50</v>
      </c>
      <c r="M121" s="83">
        <v>48</v>
      </c>
      <c r="N121" s="81">
        <v>50</v>
      </c>
      <c r="O121" s="81">
        <v>50</v>
      </c>
      <c r="P121" s="81">
        <v>52</v>
      </c>
      <c r="Q121" s="81">
        <v>55</v>
      </c>
      <c r="R121" s="61"/>
    </row>
    <row r="122" spans="1:17" s="4" customFormat="1" ht="187.5" customHeight="1">
      <c r="A122" s="58" t="s">
        <v>116</v>
      </c>
      <c r="B122" s="57" t="s">
        <v>119</v>
      </c>
      <c r="C122" s="57" t="s">
        <v>177</v>
      </c>
      <c r="D122" s="57" t="s">
        <v>117</v>
      </c>
      <c r="E122" s="57" t="s">
        <v>46</v>
      </c>
      <c r="F122" s="57" t="s">
        <v>156</v>
      </c>
      <c r="G122" s="57" t="s">
        <v>159</v>
      </c>
      <c r="H122" s="57" t="s">
        <v>157</v>
      </c>
      <c r="I122" s="57" t="s">
        <v>115</v>
      </c>
      <c r="J122" s="58" t="s">
        <v>47</v>
      </c>
      <c r="K122" s="58" t="s">
        <v>223</v>
      </c>
      <c r="L122" s="82">
        <v>0</v>
      </c>
      <c r="M122" s="83">
        <v>-11.3</v>
      </c>
      <c r="N122" s="81">
        <v>0</v>
      </c>
      <c r="O122" s="81">
        <v>0</v>
      </c>
      <c r="P122" s="81">
        <v>0</v>
      </c>
      <c r="Q122" s="81">
        <v>0</v>
      </c>
    </row>
    <row r="123" spans="1:17" s="4" customFormat="1" ht="144" customHeight="1">
      <c r="A123" s="58" t="s">
        <v>116</v>
      </c>
      <c r="B123" s="57" t="s">
        <v>41</v>
      </c>
      <c r="C123" s="57" t="s">
        <v>177</v>
      </c>
      <c r="D123" s="57" t="s">
        <v>117</v>
      </c>
      <c r="E123" s="57" t="s">
        <v>130</v>
      </c>
      <c r="F123" s="57" t="s">
        <v>75</v>
      </c>
      <c r="G123" s="57" t="s">
        <v>70</v>
      </c>
      <c r="H123" s="57" t="s">
        <v>157</v>
      </c>
      <c r="I123" s="57" t="s">
        <v>115</v>
      </c>
      <c r="J123" s="58" t="s">
        <v>48</v>
      </c>
      <c r="K123" s="58" t="s">
        <v>235</v>
      </c>
      <c r="L123" s="82">
        <v>0</v>
      </c>
      <c r="M123" s="83">
        <v>5</v>
      </c>
      <c r="N123" s="81">
        <v>5</v>
      </c>
      <c r="O123" s="81">
        <v>0</v>
      </c>
      <c r="P123" s="81">
        <v>0</v>
      </c>
      <c r="Q123" s="81">
        <v>0</v>
      </c>
    </row>
    <row r="124" spans="1:17" s="4" customFormat="1" ht="93">
      <c r="A124" s="58" t="s">
        <v>116</v>
      </c>
      <c r="B124" s="57" t="s">
        <v>37</v>
      </c>
      <c r="C124" s="57" t="s">
        <v>177</v>
      </c>
      <c r="D124" s="57" t="s">
        <v>117</v>
      </c>
      <c r="E124" s="57" t="s">
        <v>130</v>
      </c>
      <c r="F124" s="57" t="s">
        <v>75</v>
      </c>
      <c r="G124" s="57" t="s">
        <v>70</v>
      </c>
      <c r="H124" s="57" t="s">
        <v>157</v>
      </c>
      <c r="I124" s="57" t="s">
        <v>115</v>
      </c>
      <c r="J124" s="58" t="s">
        <v>48</v>
      </c>
      <c r="K124" s="58" t="s">
        <v>244</v>
      </c>
      <c r="L124" s="82">
        <v>268</v>
      </c>
      <c r="M124" s="83">
        <v>224.4</v>
      </c>
      <c r="N124" s="81">
        <v>268</v>
      </c>
      <c r="O124" s="81">
        <v>280</v>
      </c>
      <c r="P124" s="81">
        <v>291</v>
      </c>
      <c r="Q124" s="81">
        <v>309</v>
      </c>
    </row>
    <row r="125" spans="1:17" s="4" customFormat="1" ht="93">
      <c r="A125" s="58" t="s">
        <v>116</v>
      </c>
      <c r="B125" s="57" t="s">
        <v>220</v>
      </c>
      <c r="C125" s="57" t="s">
        <v>177</v>
      </c>
      <c r="D125" s="57" t="s">
        <v>117</v>
      </c>
      <c r="E125" s="57" t="s">
        <v>130</v>
      </c>
      <c r="F125" s="57" t="s">
        <v>75</v>
      </c>
      <c r="G125" s="57" t="s">
        <v>70</v>
      </c>
      <c r="H125" s="57" t="s">
        <v>157</v>
      </c>
      <c r="I125" s="57" t="s">
        <v>115</v>
      </c>
      <c r="J125" s="58" t="s">
        <v>48</v>
      </c>
      <c r="K125" s="58" t="s">
        <v>221</v>
      </c>
      <c r="L125" s="82">
        <v>20</v>
      </c>
      <c r="M125" s="83">
        <v>20</v>
      </c>
      <c r="N125" s="81">
        <v>20</v>
      </c>
      <c r="O125" s="81">
        <v>0</v>
      </c>
      <c r="P125" s="81">
        <v>0</v>
      </c>
      <c r="Q125" s="81">
        <v>0</v>
      </c>
    </row>
    <row r="126" spans="1:17" s="4" customFormat="1" ht="93">
      <c r="A126" s="58" t="s">
        <v>116</v>
      </c>
      <c r="B126" s="57" t="s">
        <v>131</v>
      </c>
      <c r="C126" s="57" t="s">
        <v>177</v>
      </c>
      <c r="D126" s="57" t="s">
        <v>117</v>
      </c>
      <c r="E126" s="57" t="s">
        <v>130</v>
      </c>
      <c r="F126" s="57" t="s">
        <v>75</v>
      </c>
      <c r="G126" s="57" t="s">
        <v>70</v>
      </c>
      <c r="H126" s="57" t="s">
        <v>157</v>
      </c>
      <c r="I126" s="57" t="s">
        <v>115</v>
      </c>
      <c r="J126" s="58" t="s">
        <v>48</v>
      </c>
      <c r="K126" s="60" t="s">
        <v>242</v>
      </c>
      <c r="L126" s="82">
        <v>21</v>
      </c>
      <c r="M126" s="83">
        <v>21</v>
      </c>
      <c r="N126" s="81">
        <v>21</v>
      </c>
      <c r="O126" s="81">
        <v>21</v>
      </c>
      <c r="P126" s="81">
        <v>22</v>
      </c>
      <c r="Q126" s="81">
        <v>23</v>
      </c>
    </row>
    <row r="127" spans="1:17" s="4" customFormat="1" ht="171">
      <c r="A127" s="58" t="s">
        <v>116</v>
      </c>
      <c r="B127" s="57" t="s">
        <v>126</v>
      </c>
      <c r="C127" s="57" t="s">
        <v>177</v>
      </c>
      <c r="D127" s="57" t="s">
        <v>117</v>
      </c>
      <c r="E127" s="57" t="s">
        <v>130</v>
      </c>
      <c r="F127" s="57" t="s">
        <v>75</v>
      </c>
      <c r="G127" s="57" t="s">
        <v>70</v>
      </c>
      <c r="H127" s="57" t="s">
        <v>157</v>
      </c>
      <c r="I127" s="57" t="s">
        <v>115</v>
      </c>
      <c r="J127" s="58" t="s">
        <v>48</v>
      </c>
      <c r="K127" s="58" t="s">
        <v>127</v>
      </c>
      <c r="L127" s="82">
        <v>7</v>
      </c>
      <c r="M127" s="83">
        <v>7</v>
      </c>
      <c r="N127" s="81">
        <v>7</v>
      </c>
      <c r="O127" s="81">
        <v>0</v>
      </c>
      <c r="P127" s="81">
        <v>0</v>
      </c>
      <c r="Q127" s="81">
        <v>0</v>
      </c>
    </row>
    <row r="128" spans="1:18" s="4" customFormat="1" ht="93">
      <c r="A128" s="58" t="s">
        <v>116</v>
      </c>
      <c r="B128" s="57" t="s">
        <v>179</v>
      </c>
      <c r="C128" s="57" t="s">
        <v>177</v>
      </c>
      <c r="D128" s="57" t="s">
        <v>117</v>
      </c>
      <c r="E128" s="57" t="s">
        <v>130</v>
      </c>
      <c r="F128" s="57" t="s">
        <v>75</v>
      </c>
      <c r="G128" s="57" t="s">
        <v>70</v>
      </c>
      <c r="H128" s="57" t="s">
        <v>157</v>
      </c>
      <c r="I128" s="57" t="s">
        <v>115</v>
      </c>
      <c r="J128" s="58" t="s">
        <v>48</v>
      </c>
      <c r="K128" s="16" t="s">
        <v>239</v>
      </c>
      <c r="L128" s="82">
        <v>1</v>
      </c>
      <c r="M128" s="83">
        <v>1</v>
      </c>
      <c r="N128" s="81">
        <v>1</v>
      </c>
      <c r="O128" s="81">
        <v>0</v>
      </c>
      <c r="P128" s="81">
        <v>0</v>
      </c>
      <c r="Q128" s="81">
        <v>0</v>
      </c>
      <c r="R128" s="61"/>
    </row>
    <row r="129" spans="1:18" s="4" customFormat="1" ht="93">
      <c r="A129" s="58" t="s">
        <v>116</v>
      </c>
      <c r="B129" s="57" t="s">
        <v>119</v>
      </c>
      <c r="C129" s="57" t="s">
        <v>177</v>
      </c>
      <c r="D129" s="57" t="s">
        <v>117</v>
      </c>
      <c r="E129" s="57" t="s">
        <v>130</v>
      </c>
      <c r="F129" s="57" t="s">
        <v>75</v>
      </c>
      <c r="G129" s="57" t="s">
        <v>70</v>
      </c>
      <c r="H129" s="57" t="s">
        <v>157</v>
      </c>
      <c r="I129" s="57" t="s">
        <v>115</v>
      </c>
      <c r="J129" s="58" t="s">
        <v>48</v>
      </c>
      <c r="K129" s="58" t="s">
        <v>223</v>
      </c>
      <c r="L129" s="82">
        <v>1242</v>
      </c>
      <c r="M129" s="83">
        <v>907.2</v>
      </c>
      <c r="N129" s="81">
        <v>1242</v>
      </c>
      <c r="O129" s="81">
        <v>1242</v>
      </c>
      <c r="P129" s="81">
        <v>1254</v>
      </c>
      <c r="Q129" s="81">
        <v>1337</v>
      </c>
      <c r="R129" s="61"/>
    </row>
    <row r="130" spans="1:18" s="4" customFormat="1" ht="108.75">
      <c r="A130" s="58" t="s">
        <v>116</v>
      </c>
      <c r="B130" s="57" t="s">
        <v>82</v>
      </c>
      <c r="C130" s="57" t="s">
        <v>177</v>
      </c>
      <c r="D130" s="57" t="s">
        <v>117</v>
      </c>
      <c r="E130" s="57" t="s">
        <v>130</v>
      </c>
      <c r="F130" s="57" t="s">
        <v>75</v>
      </c>
      <c r="G130" s="57" t="s">
        <v>70</v>
      </c>
      <c r="H130" s="57" t="s">
        <v>157</v>
      </c>
      <c r="I130" s="57" t="s">
        <v>115</v>
      </c>
      <c r="J130" s="58" t="s">
        <v>48</v>
      </c>
      <c r="K130" s="58" t="s">
        <v>83</v>
      </c>
      <c r="L130" s="82">
        <v>10</v>
      </c>
      <c r="M130" s="83">
        <v>10</v>
      </c>
      <c r="N130" s="81">
        <v>10</v>
      </c>
      <c r="O130" s="81">
        <v>0</v>
      </c>
      <c r="P130" s="81">
        <v>0</v>
      </c>
      <c r="Q130" s="81">
        <v>0</v>
      </c>
      <c r="R130" s="61"/>
    </row>
    <row r="131" spans="1:17" s="4" customFormat="1" ht="126.75" customHeight="1">
      <c r="A131" s="58" t="s">
        <v>116</v>
      </c>
      <c r="B131" s="57" t="s">
        <v>122</v>
      </c>
      <c r="C131" s="57" t="s">
        <v>177</v>
      </c>
      <c r="D131" s="57" t="s">
        <v>117</v>
      </c>
      <c r="E131" s="57" t="s">
        <v>130</v>
      </c>
      <c r="F131" s="57" t="s">
        <v>75</v>
      </c>
      <c r="G131" s="57" t="s">
        <v>70</v>
      </c>
      <c r="H131" s="57" t="s">
        <v>157</v>
      </c>
      <c r="I131" s="57" t="s">
        <v>115</v>
      </c>
      <c r="J131" s="58" t="s">
        <v>48</v>
      </c>
      <c r="K131" s="58" t="s">
        <v>110</v>
      </c>
      <c r="L131" s="82">
        <v>30</v>
      </c>
      <c r="M131" s="83">
        <v>30</v>
      </c>
      <c r="N131" s="81">
        <v>30</v>
      </c>
      <c r="O131" s="81">
        <v>30</v>
      </c>
      <c r="P131" s="81">
        <v>31</v>
      </c>
      <c r="Q131" s="81">
        <v>33</v>
      </c>
    </row>
    <row r="132" spans="1:17" s="4" customFormat="1" ht="93">
      <c r="A132" s="58" t="s">
        <v>116</v>
      </c>
      <c r="B132" s="57" t="s">
        <v>132</v>
      </c>
      <c r="C132" s="57" t="s">
        <v>177</v>
      </c>
      <c r="D132" s="57" t="s">
        <v>117</v>
      </c>
      <c r="E132" s="57" t="s">
        <v>130</v>
      </c>
      <c r="F132" s="57" t="s">
        <v>75</v>
      </c>
      <c r="G132" s="57" t="s">
        <v>70</v>
      </c>
      <c r="H132" s="57" t="s">
        <v>157</v>
      </c>
      <c r="I132" s="57" t="s">
        <v>115</v>
      </c>
      <c r="J132" s="58" t="s">
        <v>48</v>
      </c>
      <c r="K132" s="58" t="s">
        <v>108</v>
      </c>
      <c r="L132" s="82">
        <v>90</v>
      </c>
      <c r="M132" s="83">
        <v>89.4</v>
      </c>
      <c r="N132" s="81">
        <v>90</v>
      </c>
      <c r="O132" s="81">
        <v>100</v>
      </c>
      <c r="P132" s="81">
        <v>104</v>
      </c>
      <c r="Q132" s="81">
        <v>110</v>
      </c>
    </row>
    <row r="133" spans="1:17" s="4" customFormat="1" ht="93">
      <c r="A133" s="58" t="s">
        <v>116</v>
      </c>
      <c r="B133" s="57" t="s">
        <v>226</v>
      </c>
      <c r="C133" s="57" t="s">
        <v>177</v>
      </c>
      <c r="D133" s="57" t="s">
        <v>117</v>
      </c>
      <c r="E133" s="57" t="s">
        <v>130</v>
      </c>
      <c r="F133" s="57" t="s">
        <v>75</v>
      </c>
      <c r="G133" s="57" t="s">
        <v>70</v>
      </c>
      <c r="H133" s="57" t="s">
        <v>157</v>
      </c>
      <c r="I133" s="57" t="s">
        <v>115</v>
      </c>
      <c r="J133" s="58" t="s">
        <v>48</v>
      </c>
      <c r="K133" s="58" t="s">
        <v>227</v>
      </c>
      <c r="L133" s="82">
        <v>6</v>
      </c>
      <c r="M133" s="83">
        <v>6</v>
      </c>
      <c r="N133" s="81">
        <v>6</v>
      </c>
      <c r="O133" s="81">
        <v>0</v>
      </c>
      <c r="P133" s="81">
        <v>0</v>
      </c>
      <c r="Q133" s="81">
        <v>0</v>
      </c>
    </row>
    <row r="134" spans="1:17" s="4" customFormat="1" ht="93">
      <c r="A134" s="58" t="s">
        <v>116</v>
      </c>
      <c r="B134" s="57" t="s">
        <v>101</v>
      </c>
      <c r="C134" s="57" t="s">
        <v>177</v>
      </c>
      <c r="D134" s="57" t="s">
        <v>117</v>
      </c>
      <c r="E134" s="57" t="s">
        <v>130</v>
      </c>
      <c r="F134" s="57" t="s">
        <v>75</v>
      </c>
      <c r="G134" s="57" t="s">
        <v>70</v>
      </c>
      <c r="H134" s="57" t="s">
        <v>157</v>
      </c>
      <c r="I134" s="57" t="s">
        <v>115</v>
      </c>
      <c r="J134" s="58" t="s">
        <v>48</v>
      </c>
      <c r="K134" s="58" t="s">
        <v>39</v>
      </c>
      <c r="L134" s="82">
        <v>3</v>
      </c>
      <c r="M134" s="83">
        <v>3.2</v>
      </c>
      <c r="N134" s="81">
        <v>3</v>
      </c>
      <c r="O134" s="81">
        <v>0</v>
      </c>
      <c r="P134" s="81">
        <v>0</v>
      </c>
      <c r="Q134" s="81">
        <v>0</v>
      </c>
    </row>
    <row r="135" spans="1:17" s="4" customFormat="1" ht="93">
      <c r="A135" s="58" t="s">
        <v>116</v>
      </c>
      <c r="B135" s="57" t="s">
        <v>5</v>
      </c>
      <c r="C135" s="57" t="s">
        <v>177</v>
      </c>
      <c r="D135" s="57" t="s">
        <v>117</v>
      </c>
      <c r="E135" s="57" t="s">
        <v>130</v>
      </c>
      <c r="F135" s="57" t="s">
        <v>75</v>
      </c>
      <c r="G135" s="57" t="s">
        <v>70</v>
      </c>
      <c r="H135" s="57" t="s">
        <v>157</v>
      </c>
      <c r="I135" s="57" t="s">
        <v>115</v>
      </c>
      <c r="J135" s="58" t="s">
        <v>48</v>
      </c>
      <c r="K135" s="58" t="s">
        <v>8</v>
      </c>
      <c r="L135" s="82">
        <v>76</v>
      </c>
      <c r="M135" s="83">
        <v>80</v>
      </c>
      <c r="N135" s="81">
        <v>80</v>
      </c>
      <c r="O135" s="81">
        <v>80</v>
      </c>
      <c r="P135" s="81">
        <v>80</v>
      </c>
      <c r="Q135" s="81">
        <v>80</v>
      </c>
    </row>
    <row r="136" spans="1:17" s="4" customFormat="1" ht="108.75">
      <c r="A136" s="58" t="s">
        <v>116</v>
      </c>
      <c r="B136" s="57" t="s">
        <v>18</v>
      </c>
      <c r="C136" s="57" t="s">
        <v>177</v>
      </c>
      <c r="D136" s="57" t="s">
        <v>117</v>
      </c>
      <c r="E136" s="57" t="s">
        <v>130</v>
      </c>
      <c r="F136" s="57" t="s">
        <v>75</v>
      </c>
      <c r="G136" s="57" t="s">
        <v>70</v>
      </c>
      <c r="H136" s="57" t="s">
        <v>157</v>
      </c>
      <c r="I136" s="57" t="s">
        <v>115</v>
      </c>
      <c r="J136" s="58" t="s">
        <v>48</v>
      </c>
      <c r="K136" s="58" t="s">
        <v>21</v>
      </c>
      <c r="L136" s="82">
        <v>0</v>
      </c>
      <c r="M136" s="83">
        <v>1.8</v>
      </c>
      <c r="N136" s="81">
        <v>2</v>
      </c>
      <c r="O136" s="81">
        <v>0</v>
      </c>
      <c r="P136" s="81">
        <v>0</v>
      </c>
      <c r="Q136" s="81">
        <v>0</v>
      </c>
    </row>
    <row r="137" spans="1:17" s="2" customFormat="1" ht="30.75">
      <c r="A137" s="12" t="s">
        <v>51</v>
      </c>
      <c r="B137" s="19" t="s">
        <v>156</v>
      </c>
      <c r="C137" s="19" t="s">
        <v>177</v>
      </c>
      <c r="D137" s="19" t="s">
        <v>133</v>
      </c>
      <c r="E137" s="19" t="s">
        <v>155</v>
      </c>
      <c r="F137" s="19" t="s">
        <v>156</v>
      </c>
      <c r="G137" s="19" t="s">
        <v>155</v>
      </c>
      <c r="H137" s="19" t="s">
        <v>157</v>
      </c>
      <c r="I137" s="19" t="s">
        <v>156</v>
      </c>
      <c r="J137" s="12" t="s">
        <v>51</v>
      </c>
      <c r="K137" s="12"/>
      <c r="L137" s="83">
        <v>287</v>
      </c>
      <c r="M137" s="83">
        <f>M138+M140</f>
        <v>274.40000000000003</v>
      </c>
      <c r="N137" s="83">
        <f>N138+N140</f>
        <v>290</v>
      </c>
      <c r="O137" s="83">
        <f>O138+O140</f>
        <v>0</v>
      </c>
      <c r="P137" s="83">
        <f>P138+P140</f>
        <v>0</v>
      </c>
      <c r="Q137" s="83">
        <f>Q138+Q140</f>
        <v>0</v>
      </c>
    </row>
    <row r="138" spans="1:17" s="2" customFormat="1" ht="15">
      <c r="A138" s="12" t="s">
        <v>134</v>
      </c>
      <c r="B138" s="19" t="s">
        <v>156</v>
      </c>
      <c r="C138" s="19" t="s">
        <v>177</v>
      </c>
      <c r="D138" s="19" t="s">
        <v>133</v>
      </c>
      <c r="E138" s="19" t="s">
        <v>159</v>
      </c>
      <c r="F138" s="19" t="s">
        <v>156</v>
      </c>
      <c r="G138" s="19" t="s">
        <v>155</v>
      </c>
      <c r="H138" s="19" t="s">
        <v>157</v>
      </c>
      <c r="I138" s="19" t="s">
        <v>135</v>
      </c>
      <c r="J138" s="12" t="s">
        <v>134</v>
      </c>
      <c r="K138" s="12"/>
      <c r="L138" s="83">
        <f aca="true" t="shared" si="34" ref="L138:Q138">L139</f>
        <v>0</v>
      </c>
      <c r="M138" s="83">
        <f t="shared" si="34"/>
        <v>-15.2</v>
      </c>
      <c r="N138" s="83">
        <f t="shared" si="34"/>
        <v>0</v>
      </c>
      <c r="O138" s="83">
        <f t="shared" si="34"/>
        <v>0</v>
      </c>
      <c r="P138" s="83">
        <f t="shared" si="34"/>
        <v>0</v>
      </c>
      <c r="Q138" s="83">
        <f t="shared" si="34"/>
        <v>0</v>
      </c>
    </row>
    <row r="139" spans="1:17" s="2" customFormat="1" ht="78">
      <c r="A139" s="12" t="s">
        <v>50</v>
      </c>
      <c r="B139" s="19" t="s">
        <v>5</v>
      </c>
      <c r="C139" s="19" t="s">
        <v>177</v>
      </c>
      <c r="D139" s="19" t="s">
        <v>133</v>
      </c>
      <c r="E139" s="19" t="s">
        <v>159</v>
      </c>
      <c r="F139" s="19" t="s">
        <v>75</v>
      </c>
      <c r="G139" s="19" t="s">
        <v>70</v>
      </c>
      <c r="H139" s="19" t="s">
        <v>157</v>
      </c>
      <c r="I139" s="19" t="s">
        <v>135</v>
      </c>
      <c r="J139" s="12" t="s">
        <v>50</v>
      </c>
      <c r="K139" s="12" t="s">
        <v>8</v>
      </c>
      <c r="L139" s="83">
        <v>0</v>
      </c>
      <c r="M139" s="83">
        <v>-15.2</v>
      </c>
      <c r="N139" s="43">
        <v>0</v>
      </c>
      <c r="O139" s="43">
        <v>0</v>
      </c>
      <c r="P139" s="43">
        <v>0</v>
      </c>
      <c r="Q139" s="43">
        <v>0</v>
      </c>
    </row>
    <row r="140" spans="1:17" s="2" customFormat="1" ht="46.5">
      <c r="A140" s="12" t="s">
        <v>52</v>
      </c>
      <c r="B140" s="19" t="s">
        <v>156</v>
      </c>
      <c r="C140" s="19" t="s">
        <v>177</v>
      </c>
      <c r="D140" s="19" t="s">
        <v>133</v>
      </c>
      <c r="E140" s="19" t="s">
        <v>70</v>
      </c>
      <c r="F140" s="19" t="s">
        <v>156</v>
      </c>
      <c r="G140" s="19" t="s">
        <v>155</v>
      </c>
      <c r="H140" s="19" t="s">
        <v>157</v>
      </c>
      <c r="I140" s="19" t="s">
        <v>135</v>
      </c>
      <c r="J140" s="12" t="s">
        <v>52</v>
      </c>
      <c r="K140" s="12"/>
      <c r="L140" s="83">
        <f aca="true" t="shared" si="35" ref="L140:Q140">L141</f>
        <v>287</v>
      </c>
      <c r="M140" s="83">
        <f t="shared" si="35"/>
        <v>289.6</v>
      </c>
      <c r="N140" s="83">
        <f t="shared" si="35"/>
        <v>290</v>
      </c>
      <c r="O140" s="83">
        <f t="shared" si="35"/>
        <v>0</v>
      </c>
      <c r="P140" s="83">
        <f t="shared" si="35"/>
        <v>0</v>
      </c>
      <c r="Q140" s="83">
        <f t="shared" si="35"/>
        <v>0</v>
      </c>
    </row>
    <row r="141" spans="1:17" s="2" customFormat="1" ht="78">
      <c r="A141" s="12" t="s">
        <v>52</v>
      </c>
      <c r="B141" s="19" t="s">
        <v>5</v>
      </c>
      <c r="C141" s="19" t="s">
        <v>177</v>
      </c>
      <c r="D141" s="19" t="s">
        <v>133</v>
      </c>
      <c r="E141" s="19" t="s">
        <v>70</v>
      </c>
      <c r="F141" s="19" t="s">
        <v>75</v>
      </c>
      <c r="G141" s="19" t="s">
        <v>70</v>
      </c>
      <c r="H141" s="19" t="s">
        <v>157</v>
      </c>
      <c r="I141" s="19" t="s">
        <v>135</v>
      </c>
      <c r="J141" s="12" t="s">
        <v>52</v>
      </c>
      <c r="K141" s="12" t="s">
        <v>8</v>
      </c>
      <c r="L141" s="83">
        <v>287</v>
      </c>
      <c r="M141" s="83">
        <v>289.6</v>
      </c>
      <c r="N141" s="43">
        <v>290</v>
      </c>
      <c r="O141" s="43">
        <v>0</v>
      </c>
      <c r="P141" s="43">
        <v>0</v>
      </c>
      <c r="Q141" s="43">
        <v>0</v>
      </c>
    </row>
    <row r="142" spans="1:17" s="69" customFormat="1" ht="30.75">
      <c r="A142" s="63" t="s">
        <v>136</v>
      </c>
      <c r="B142" s="73">
        <v>0</v>
      </c>
      <c r="C142" s="74">
        <v>2</v>
      </c>
      <c r="D142" s="75">
        <v>0</v>
      </c>
      <c r="E142" s="75">
        <v>0</v>
      </c>
      <c r="F142" s="73">
        <v>0</v>
      </c>
      <c r="G142" s="75">
        <v>0</v>
      </c>
      <c r="H142" s="76">
        <v>0</v>
      </c>
      <c r="I142" s="73">
        <v>0</v>
      </c>
      <c r="J142" s="63"/>
      <c r="K142" s="77"/>
      <c r="L142" s="78">
        <f aca="true" t="shared" si="36" ref="L142:Q142">L143+L174+L179</f>
        <v>547720.0000000001</v>
      </c>
      <c r="M142" s="78">
        <f t="shared" si="36"/>
        <v>452742.0000000001</v>
      </c>
      <c r="N142" s="78">
        <f t="shared" si="36"/>
        <v>545343.1000000001</v>
      </c>
      <c r="O142" s="78">
        <f t="shared" si="36"/>
        <v>538470.8</v>
      </c>
      <c r="P142" s="78">
        <f t="shared" si="36"/>
        <v>503425.2</v>
      </c>
      <c r="Q142" s="78">
        <f t="shared" si="36"/>
        <v>495847.6</v>
      </c>
    </row>
    <row r="143" spans="1:17" s="2" customFormat="1" ht="93">
      <c r="A143" s="12" t="s">
        <v>137</v>
      </c>
      <c r="B143" s="39">
        <v>0</v>
      </c>
      <c r="C143" s="40">
        <v>2</v>
      </c>
      <c r="D143" s="41">
        <v>2</v>
      </c>
      <c r="E143" s="41">
        <v>0</v>
      </c>
      <c r="F143" s="39">
        <v>0</v>
      </c>
      <c r="G143" s="41">
        <v>0</v>
      </c>
      <c r="H143" s="42">
        <v>0</v>
      </c>
      <c r="I143" s="39">
        <v>0</v>
      </c>
      <c r="J143" s="12" t="s">
        <v>137</v>
      </c>
      <c r="K143" s="79"/>
      <c r="L143" s="43">
        <f aca="true" t="shared" si="37" ref="L143:Q143">L144+L147+L159+L171</f>
        <v>548381.1000000001</v>
      </c>
      <c r="M143" s="43">
        <f t="shared" si="37"/>
        <v>453392.70000000007</v>
      </c>
      <c r="N143" s="43">
        <f t="shared" si="37"/>
        <v>545993.8</v>
      </c>
      <c r="O143" s="43">
        <f t="shared" si="37"/>
        <v>538470.8</v>
      </c>
      <c r="P143" s="43">
        <f t="shared" si="37"/>
        <v>503425.2</v>
      </c>
      <c r="Q143" s="43">
        <f t="shared" si="37"/>
        <v>495847.6</v>
      </c>
    </row>
    <row r="144" spans="1:17" s="2" customFormat="1" ht="46.5">
      <c r="A144" s="12" t="s">
        <v>252</v>
      </c>
      <c r="B144" s="39">
        <v>0</v>
      </c>
      <c r="C144" s="40">
        <v>2</v>
      </c>
      <c r="D144" s="41">
        <v>2</v>
      </c>
      <c r="E144" s="41">
        <v>10</v>
      </c>
      <c r="F144" s="39">
        <v>0</v>
      </c>
      <c r="G144" s="41">
        <v>0</v>
      </c>
      <c r="H144" s="42">
        <v>0</v>
      </c>
      <c r="I144" s="39">
        <v>151</v>
      </c>
      <c r="J144" s="12" t="s">
        <v>252</v>
      </c>
      <c r="K144" s="79"/>
      <c r="L144" s="43">
        <f aca="true" t="shared" si="38" ref="L144:Q145">L145</f>
        <v>68694.4</v>
      </c>
      <c r="M144" s="43">
        <f t="shared" si="38"/>
        <v>57245</v>
      </c>
      <c r="N144" s="43">
        <f t="shared" si="38"/>
        <v>68694.4</v>
      </c>
      <c r="O144" s="43">
        <f t="shared" si="38"/>
        <v>85896.3</v>
      </c>
      <c r="P144" s="43">
        <f t="shared" si="38"/>
        <v>53993.3</v>
      </c>
      <c r="Q144" s="43">
        <f t="shared" si="38"/>
        <v>54051.2</v>
      </c>
    </row>
    <row r="145" spans="1:17" s="2" customFormat="1" ht="46.5">
      <c r="A145" s="12" t="s">
        <v>252</v>
      </c>
      <c r="B145" s="39">
        <v>0</v>
      </c>
      <c r="C145" s="40">
        <v>2</v>
      </c>
      <c r="D145" s="41">
        <v>2</v>
      </c>
      <c r="E145" s="41">
        <v>15</v>
      </c>
      <c r="F145" s="39">
        <v>1</v>
      </c>
      <c r="G145" s="41">
        <v>0</v>
      </c>
      <c r="H145" s="42">
        <v>0</v>
      </c>
      <c r="I145" s="39">
        <v>151</v>
      </c>
      <c r="J145" s="12" t="s">
        <v>253</v>
      </c>
      <c r="K145" s="79"/>
      <c r="L145" s="43">
        <f t="shared" si="38"/>
        <v>68694.4</v>
      </c>
      <c r="M145" s="43">
        <f t="shared" si="38"/>
        <v>57245</v>
      </c>
      <c r="N145" s="43">
        <f t="shared" si="38"/>
        <v>68694.4</v>
      </c>
      <c r="O145" s="43">
        <f t="shared" si="38"/>
        <v>85896.3</v>
      </c>
      <c r="P145" s="43">
        <f t="shared" si="38"/>
        <v>53993.3</v>
      </c>
      <c r="Q145" s="43">
        <f t="shared" si="38"/>
        <v>54051.2</v>
      </c>
    </row>
    <row r="146" spans="1:17" s="2" customFormat="1" ht="108.75">
      <c r="A146" s="12" t="s">
        <v>252</v>
      </c>
      <c r="B146" s="26">
        <v>905</v>
      </c>
      <c r="C146" s="27">
        <v>2</v>
      </c>
      <c r="D146" s="28">
        <v>2</v>
      </c>
      <c r="E146" s="28">
        <v>15</v>
      </c>
      <c r="F146" s="26">
        <v>1</v>
      </c>
      <c r="G146" s="28">
        <v>5</v>
      </c>
      <c r="H146" s="29">
        <v>0</v>
      </c>
      <c r="I146" s="26">
        <v>151</v>
      </c>
      <c r="J146" s="30" t="s">
        <v>58</v>
      </c>
      <c r="K146" s="31" t="s">
        <v>190</v>
      </c>
      <c r="L146" s="32">
        <v>68694.4</v>
      </c>
      <c r="M146" s="32">
        <v>57245</v>
      </c>
      <c r="N146" s="32">
        <v>68694.4</v>
      </c>
      <c r="O146" s="32">
        <v>85896.3</v>
      </c>
      <c r="P146" s="32">
        <v>53993.3</v>
      </c>
      <c r="Q146" s="32">
        <v>54051.2</v>
      </c>
    </row>
    <row r="147" spans="1:17" s="2" customFormat="1" ht="79.5" customHeight="1">
      <c r="A147" s="12" t="s">
        <v>254</v>
      </c>
      <c r="B147" s="26">
        <v>0</v>
      </c>
      <c r="C147" s="27">
        <v>2</v>
      </c>
      <c r="D147" s="28">
        <v>2</v>
      </c>
      <c r="E147" s="28">
        <v>20</v>
      </c>
      <c r="F147" s="26">
        <v>0</v>
      </c>
      <c r="G147" s="28">
        <v>0</v>
      </c>
      <c r="H147" s="29">
        <v>0</v>
      </c>
      <c r="I147" s="26">
        <v>151</v>
      </c>
      <c r="J147" s="30" t="s">
        <v>254</v>
      </c>
      <c r="K147" s="31"/>
      <c r="L147" s="32">
        <f aca="true" t="shared" si="39" ref="L147:Q147">L148+L150+L152+L154</f>
        <v>20927.7</v>
      </c>
      <c r="M147" s="32">
        <f t="shared" si="39"/>
        <v>16455.4</v>
      </c>
      <c r="N147" s="32">
        <f t="shared" si="39"/>
        <v>20927.7</v>
      </c>
      <c r="O147" s="32">
        <f t="shared" si="39"/>
        <v>9323.2</v>
      </c>
      <c r="P147" s="32">
        <f t="shared" si="39"/>
        <v>1798</v>
      </c>
      <c r="Q147" s="32">
        <f t="shared" si="39"/>
        <v>1798</v>
      </c>
    </row>
    <row r="148" spans="1:17" s="2" customFormat="1" ht="124.5">
      <c r="A148" s="12" t="s">
        <v>254</v>
      </c>
      <c r="B148" s="26">
        <v>0</v>
      </c>
      <c r="C148" s="27">
        <v>2</v>
      </c>
      <c r="D148" s="28">
        <v>2</v>
      </c>
      <c r="E148" s="28">
        <v>25</v>
      </c>
      <c r="F148" s="26">
        <v>97</v>
      </c>
      <c r="G148" s="28">
        <v>0</v>
      </c>
      <c r="H148" s="29">
        <v>0</v>
      </c>
      <c r="I148" s="26">
        <v>151</v>
      </c>
      <c r="J148" s="30" t="s">
        <v>255</v>
      </c>
      <c r="K148" s="31"/>
      <c r="L148" s="32">
        <f aca="true" t="shared" si="40" ref="L148:Q148">L149</f>
        <v>1187.2</v>
      </c>
      <c r="M148" s="32">
        <f t="shared" si="40"/>
        <v>1187.2</v>
      </c>
      <c r="N148" s="32">
        <f t="shared" si="40"/>
        <v>1187.2</v>
      </c>
      <c r="O148" s="32">
        <f t="shared" si="40"/>
        <v>0</v>
      </c>
      <c r="P148" s="32">
        <f t="shared" si="40"/>
        <v>0</v>
      </c>
      <c r="Q148" s="32">
        <f t="shared" si="40"/>
        <v>0</v>
      </c>
    </row>
    <row r="149" spans="1:17" s="38" customFormat="1" ht="140.25">
      <c r="A149" s="12" t="s">
        <v>254</v>
      </c>
      <c r="B149" s="33">
        <v>925</v>
      </c>
      <c r="C149" s="34">
        <v>2</v>
      </c>
      <c r="D149" s="35">
        <v>2</v>
      </c>
      <c r="E149" s="35">
        <v>25</v>
      </c>
      <c r="F149" s="36">
        <v>97</v>
      </c>
      <c r="G149" s="35">
        <v>5</v>
      </c>
      <c r="H149" s="37">
        <v>0</v>
      </c>
      <c r="I149" s="33">
        <v>151</v>
      </c>
      <c r="J149" s="30" t="s">
        <v>59</v>
      </c>
      <c r="K149" s="31" t="s">
        <v>21</v>
      </c>
      <c r="L149" s="32">
        <v>1187.2</v>
      </c>
      <c r="M149" s="32">
        <v>1187.2</v>
      </c>
      <c r="N149" s="32">
        <v>1187.2</v>
      </c>
      <c r="O149" s="32">
        <v>0</v>
      </c>
      <c r="P149" s="32">
        <v>0</v>
      </c>
      <c r="Q149" s="32">
        <v>0</v>
      </c>
    </row>
    <row r="150" spans="1:17" s="38" customFormat="1" ht="62.25">
      <c r="A150" s="12" t="s">
        <v>254</v>
      </c>
      <c r="B150" s="33">
        <v>0</v>
      </c>
      <c r="C150" s="34">
        <v>2</v>
      </c>
      <c r="D150" s="35">
        <v>2</v>
      </c>
      <c r="E150" s="35">
        <v>25</v>
      </c>
      <c r="F150" s="36">
        <v>519</v>
      </c>
      <c r="G150" s="35">
        <v>0</v>
      </c>
      <c r="H150" s="37">
        <v>0</v>
      </c>
      <c r="I150" s="33">
        <v>151</v>
      </c>
      <c r="J150" s="30" t="s">
        <v>256</v>
      </c>
      <c r="K150" s="31"/>
      <c r="L150" s="32">
        <f aca="true" t="shared" si="41" ref="L150:Q150">L151</f>
        <v>40</v>
      </c>
      <c r="M150" s="32">
        <f t="shared" si="41"/>
        <v>0</v>
      </c>
      <c r="N150" s="32">
        <f t="shared" si="41"/>
        <v>40</v>
      </c>
      <c r="O150" s="32">
        <f t="shared" si="41"/>
        <v>0</v>
      </c>
      <c r="P150" s="32">
        <f t="shared" si="41"/>
        <v>0</v>
      </c>
      <c r="Q150" s="32">
        <f t="shared" si="41"/>
        <v>0</v>
      </c>
    </row>
    <row r="151" spans="1:17" s="38" customFormat="1" ht="93">
      <c r="A151" s="12" t="s">
        <v>254</v>
      </c>
      <c r="B151" s="39">
        <v>926</v>
      </c>
      <c r="C151" s="40">
        <v>2</v>
      </c>
      <c r="D151" s="41">
        <v>2</v>
      </c>
      <c r="E151" s="41">
        <v>25</v>
      </c>
      <c r="F151" s="39">
        <v>519</v>
      </c>
      <c r="G151" s="41">
        <v>5</v>
      </c>
      <c r="H151" s="42">
        <v>0</v>
      </c>
      <c r="I151" s="39">
        <v>151</v>
      </c>
      <c r="J151" s="12" t="s">
        <v>245</v>
      </c>
      <c r="K151" s="12" t="s">
        <v>61</v>
      </c>
      <c r="L151" s="43">
        <v>40</v>
      </c>
      <c r="M151" s="43">
        <v>0</v>
      </c>
      <c r="N151" s="43">
        <v>40</v>
      </c>
      <c r="O151" s="43">
        <v>0</v>
      </c>
      <c r="P151" s="43">
        <v>0</v>
      </c>
      <c r="Q151" s="43">
        <v>0</v>
      </c>
    </row>
    <row r="152" spans="1:17" s="38" customFormat="1" ht="171">
      <c r="A152" s="12" t="s">
        <v>254</v>
      </c>
      <c r="B152" s="39">
        <v>0</v>
      </c>
      <c r="C152" s="40">
        <v>2</v>
      </c>
      <c r="D152" s="41">
        <v>2</v>
      </c>
      <c r="E152" s="41">
        <v>25</v>
      </c>
      <c r="F152" s="39">
        <v>558</v>
      </c>
      <c r="G152" s="41">
        <v>0</v>
      </c>
      <c r="H152" s="42">
        <v>0</v>
      </c>
      <c r="I152" s="39">
        <v>151</v>
      </c>
      <c r="J152" s="12" t="s">
        <v>257</v>
      </c>
      <c r="K152" s="12"/>
      <c r="L152" s="43">
        <f aca="true" t="shared" si="42" ref="L152:Q152">L153</f>
        <v>1063.2</v>
      </c>
      <c r="M152" s="43">
        <f t="shared" si="42"/>
        <v>0</v>
      </c>
      <c r="N152" s="43">
        <f t="shared" si="42"/>
        <v>1063.2</v>
      </c>
      <c r="O152" s="43">
        <f t="shared" si="42"/>
        <v>0</v>
      </c>
      <c r="P152" s="43">
        <f t="shared" si="42"/>
        <v>0</v>
      </c>
      <c r="Q152" s="43">
        <f t="shared" si="42"/>
        <v>0</v>
      </c>
    </row>
    <row r="153" spans="1:17" s="38" customFormat="1" ht="186.75">
      <c r="A153" s="12" t="s">
        <v>254</v>
      </c>
      <c r="B153" s="33">
        <v>926</v>
      </c>
      <c r="C153" s="34">
        <v>2</v>
      </c>
      <c r="D153" s="35">
        <v>2</v>
      </c>
      <c r="E153" s="35">
        <v>25</v>
      </c>
      <c r="F153" s="36">
        <v>558</v>
      </c>
      <c r="G153" s="35">
        <v>5</v>
      </c>
      <c r="H153" s="37">
        <v>0</v>
      </c>
      <c r="I153" s="33">
        <v>151</v>
      </c>
      <c r="J153" s="44" t="s">
        <v>246</v>
      </c>
      <c r="K153" s="44" t="s">
        <v>61</v>
      </c>
      <c r="L153" s="32">
        <v>1063.2</v>
      </c>
      <c r="M153" s="32">
        <v>0</v>
      </c>
      <c r="N153" s="32">
        <v>1063.2</v>
      </c>
      <c r="O153" s="32">
        <v>0</v>
      </c>
      <c r="P153" s="32">
        <v>0</v>
      </c>
      <c r="Q153" s="32">
        <v>0</v>
      </c>
    </row>
    <row r="154" spans="1:17" s="38" customFormat="1" ht="62.25">
      <c r="A154" s="12" t="s">
        <v>254</v>
      </c>
      <c r="B154" s="33">
        <v>0</v>
      </c>
      <c r="C154" s="34">
        <v>2</v>
      </c>
      <c r="D154" s="35">
        <v>2</v>
      </c>
      <c r="E154" s="35">
        <v>29</v>
      </c>
      <c r="F154" s="36">
        <v>999</v>
      </c>
      <c r="G154" s="35">
        <v>0</v>
      </c>
      <c r="H154" s="37">
        <v>0</v>
      </c>
      <c r="I154" s="33">
        <v>151</v>
      </c>
      <c r="J154" s="44" t="s">
        <v>258</v>
      </c>
      <c r="K154" s="44"/>
      <c r="L154" s="32">
        <f aca="true" t="shared" si="43" ref="L154:Q154">L155+L156+L157+L158</f>
        <v>18637.3</v>
      </c>
      <c r="M154" s="32">
        <f t="shared" si="43"/>
        <v>15268.2</v>
      </c>
      <c r="N154" s="32">
        <f t="shared" si="43"/>
        <v>18637.3</v>
      </c>
      <c r="O154" s="32">
        <f t="shared" si="43"/>
        <v>9323.2</v>
      </c>
      <c r="P154" s="32">
        <f t="shared" si="43"/>
        <v>1798</v>
      </c>
      <c r="Q154" s="32">
        <f t="shared" si="43"/>
        <v>1798</v>
      </c>
    </row>
    <row r="155" spans="1:17" s="38" customFormat="1" ht="78">
      <c r="A155" s="12" t="s">
        <v>254</v>
      </c>
      <c r="B155" s="33">
        <v>902</v>
      </c>
      <c r="C155" s="45">
        <v>2</v>
      </c>
      <c r="D155" s="35">
        <v>2</v>
      </c>
      <c r="E155" s="35">
        <v>29</v>
      </c>
      <c r="F155" s="46">
        <v>999</v>
      </c>
      <c r="G155" s="35">
        <v>5</v>
      </c>
      <c r="H155" s="37">
        <v>0</v>
      </c>
      <c r="I155" s="33">
        <v>151</v>
      </c>
      <c r="J155" s="44" t="s">
        <v>60</v>
      </c>
      <c r="K155" s="47" t="s">
        <v>8</v>
      </c>
      <c r="L155" s="32">
        <v>1777.7</v>
      </c>
      <c r="M155" s="32">
        <v>123.9</v>
      </c>
      <c r="N155" s="32">
        <v>1777.7</v>
      </c>
      <c r="O155" s="32">
        <v>0</v>
      </c>
      <c r="P155" s="32">
        <v>0</v>
      </c>
      <c r="Q155" s="32">
        <v>0</v>
      </c>
    </row>
    <row r="156" spans="1:17" s="38" customFormat="1" ht="108.75">
      <c r="A156" s="12" t="s">
        <v>254</v>
      </c>
      <c r="B156" s="26">
        <v>905</v>
      </c>
      <c r="C156" s="27">
        <v>2</v>
      </c>
      <c r="D156" s="28">
        <v>2</v>
      </c>
      <c r="E156" s="28">
        <v>29</v>
      </c>
      <c r="F156" s="26">
        <v>999</v>
      </c>
      <c r="G156" s="28">
        <v>5</v>
      </c>
      <c r="H156" s="29">
        <v>0</v>
      </c>
      <c r="I156" s="26">
        <v>151</v>
      </c>
      <c r="J156" s="12" t="s">
        <v>60</v>
      </c>
      <c r="K156" s="12" t="s">
        <v>190</v>
      </c>
      <c r="L156" s="43">
        <v>7945.2</v>
      </c>
      <c r="M156" s="43">
        <v>6828.1</v>
      </c>
      <c r="N156" s="43">
        <v>7945.2</v>
      </c>
      <c r="O156" s="43">
        <v>7525.2</v>
      </c>
      <c r="P156" s="43">
        <v>0</v>
      </c>
      <c r="Q156" s="43">
        <v>0</v>
      </c>
    </row>
    <row r="157" spans="1:17" s="38" customFormat="1" ht="108.75">
      <c r="A157" s="12" t="s">
        <v>254</v>
      </c>
      <c r="B157" s="26">
        <v>925</v>
      </c>
      <c r="C157" s="27">
        <v>2</v>
      </c>
      <c r="D157" s="28">
        <v>2</v>
      </c>
      <c r="E157" s="28">
        <v>29</v>
      </c>
      <c r="F157" s="26">
        <v>999</v>
      </c>
      <c r="G157" s="28">
        <v>5</v>
      </c>
      <c r="H157" s="29">
        <v>0</v>
      </c>
      <c r="I157" s="26">
        <v>151</v>
      </c>
      <c r="J157" s="48" t="s">
        <v>60</v>
      </c>
      <c r="K157" s="12" t="s">
        <v>21</v>
      </c>
      <c r="L157" s="43">
        <v>3819.1</v>
      </c>
      <c r="M157" s="43">
        <v>3819.1</v>
      </c>
      <c r="N157" s="43">
        <v>3819.1</v>
      </c>
      <c r="O157" s="43">
        <v>1798</v>
      </c>
      <c r="P157" s="43">
        <v>1798</v>
      </c>
      <c r="Q157" s="43">
        <v>1798</v>
      </c>
    </row>
    <row r="158" spans="1:17" s="38" customFormat="1" ht="93">
      <c r="A158" s="12" t="s">
        <v>254</v>
      </c>
      <c r="B158" s="26">
        <v>926</v>
      </c>
      <c r="C158" s="14">
        <v>2</v>
      </c>
      <c r="D158" s="28">
        <v>2</v>
      </c>
      <c r="E158" s="28">
        <v>29</v>
      </c>
      <c r="F158" s="26">
        <v>999</v>
      </c>
      <c r="G158" s="28">
        <v>5</v>
      </c>
      <c r="H158" s="29">
        <v>0</v>
      </c>
      <c r="I158" s="26">
        <v>151</v>
      </c>
      <c r="J158" s="30" t="s">
        <v>60</v>
      </c>
      <c r="K158" s="30" t="s">
        <v>61</v>
      </c>
      <c r="L158" s="49">
        <v>5095.3</v>
      </c>
      <c r="M158" s="49">
        <v>4497.1</v>
      </c>
      <c r="N158" s="49">
        <v>5095.3</v>
      </c>
      <c r="O158" s="49">
        <v>0</v>
      </c>
      <c r="P158" s="49">
        <v>0</v>
      </c>
      <c r="Q158" s="49">
        <v>0</v>
      </c>
    </row>
    <row r="159" spans="1:17" s="38" customFormat="1" ht="46.5">
      <c r="A159" s="30" t="s">
        <v>259</v>
      </c>
      <c r="B159" s="26">
        <v>0</v>
      </c>
      <c r="C159" s="14">
        <v>2</v>
      </c>
      <c r="D159" s="28">
        <v>2</v>
      </c>
      <c r="E159" s="28">
        <v>30</v>
      </c>
      <c r="F159" s="26">
        <v>0</v>
      </c>
      <c r="G159" s="28">
        <v>0</v>
      </c>
      <c r="H159" s="29">
        <v>0</v>
      </c>
      <c r="I159" s="26">
        <v>151</v>
      </c>
      <c r="J159" s="30" t="s">
        <v>259</v>
      </c>
      <c r="K159" s="30"/>
      <c r="L159" s="49">
        <f aca="true" t="shared" si="44" ref="L159:Q159">L160+L163+L165+L167+L169</f>
        <v>458212.60000000003</v>
      </c>
      <c r="M159" s="49">
        <f t="shared" si="44"/>
        <v>379145.9</v>
      </c>
      <c r="N159" s="49">
        <f t="shared" si="44"/>
        <v>455825.30000000005</v>
      </c>
      <c r="O159" s="49">
        <f t="shared" si="44"/>
        <v>443251.3</v>
      </c>
      <c r="P159" s="49">
        <f t="shared" si="44"/>
        <v>447633.9</v>
      </c>
      <c r="Q159" s="49">
        <f t="shared" si="44"/>
        <v>439998.39999999997</v>
      </c>
    </row>
    <row r="160" spans="1:17" s="38" customFormat="1" ht="78">
      <c r="A160" s="30" t="s">
        <v>259</v>
      </c>
      <c r="B160" s="26">
        <v>0</v>
      </c>
      <c r="C160" s="14">
        <v>2</v>
      </c>
      <c r="D160" s="28">
        <v>2</v>
      </c>
      <c r="E160" s="28">
        <v>30</v>
      </c>
      <c r="F160" s="26">
        <v>24</v>
      </c>
      <c r="G160" s="28">
        <v>0</v>
      </c>
      <c r="H160" s="29">
        <v>0</v>
      </c>
      <c r="I160" s="26">
        <v>151</v>
      </c>
      <c r="J160" s="30" t="s">
        <v>260</v>
      </c>
      <c r="K160" s="30"/>
      <c r="L160" s="49">
        <f aca="true" t="shared" si="45" ref="L160:Q160">L161+L162</f>
        <v>409997</v>
      </c>
      <c r="M160" s="49">
        <f t="shared" si="45"/>
        <v>343824.7</v>
      </c>
      <c r="N160" s="49">
        <f t="shared" si="45"/>
        <v>408574.9</v>
      </c>
      <c r="O160" s="49">
        <f t="shared" si="45"/>
        <v>393930.2</v>
      </c>
      <c r="P160" s="49">
        <f t="shared" si="45"/>
        <v>403734.4</v>
      </c>
      <c r="Q160" s="49">
        <f t="shared" si="45"/>
        <v>393909</v>
      </c>
    </row>
    <row r="161" spans="1:17" s="38" customFormat="1" ht="78">
      <c r="A161" s="30" t="s">
        <v>259</v>
      </c>
      <c r="B161" s="26">
        <v>902</v>
      </c>
      <c r="C161" s="27">
        <v>2</v>
      </c>
      <c r="D161" s="28">
        <v>2</v>
      </c>
      <c r="E161" s="28">
        <v>30</v>
      </c>
      <c r="F161" s="26">
        <v>24</v>
      </c>
      <c r="G161" s="28">
        <v>5</v>
      </c>
      <c r="H161" s="29">
        <v>0</v>
      </c>
      <c r="I161" s="26">
        <v>151</v>
      </c>
      <c r="J161" s="30" t="s">
        <v>62</v>
      </c>
      <c r="K161" s="44" t="s">
        <v>8</v>
      </c>
      <c r="L161" s="49">
        <v>48785.5</v>
      </c>
      <c r="M161" s="49">
        <v>37700.2</v>
      </c>
      <c r="N161" s="49">
        <v>47459.7</v>
      </c>
      <c r="O161" s="49">
        <v>50915</v>
      </c>
      <c r="P161" s="49">
        <v>60612.9</v>
      </c>
      <c r="Q161" s="49">
        <v>50644.2</v>
      </c>
    </row>
    <row r="162" spans="1:17" s="38" customFormat="1" ht="108.75">
      <c r="A162" s="30" t="s">
        <v>259</v>
      </c>
      <c r="B162" s="33">
        <v>925</v>
      </c>
      <c r="C162" s="45">
        <v>2</v>
      </c>
      <c r="D162" s="35">
        <v>2</v>
      </c>
      <c r="E162" s="35">
        <v>30</v>
      </c>
      <c r="F162" s="46">
        <v>24</v>
      </c>
      <c r="G162" s="35">
        <v>5</v>
      </c>
      <c r="H162" s="37">
        <v>0</v>
      </c>
      <c r="I162" s="33">
        <v>151</v>
      </c>
      <c r="J162" s="30" t="s">
        <v>62</v>
      </c>
      <c r="K162" s="47" t="s">
        <v>21</v>
      </c>
      <c r="L162" s="32">
        <v>361211.5</v>
      </c>
      <c r="M162" s="32">
        <v>306124.5</v>
      </c>
      <c r="N162" s="32">
        <v>361115.2</v>
      </c>
      <c r="O162" s="32">
        <v>343015.2</v>
      </c>
      <c r="P162" s="32">
        <v>343121.5</v>
      </c>
      <c r="Q162" s="32">
        <v>343264.8</v>
      </c>
    </row>
    <row r="163" spans="1:17" s="38" customFormat="1" ht="93">
      <c r="A163" s="30" t="s">
        <v>259</v>
      </c>
      <c r="B163" s="33">
        <v>0</v>
      </c>
      <c r="C163" s="45" t="s">
        <v>261</v>
      </c>
      <c r="D163" s="35">
        <v>2</v>
      </c>
      <c r="E163" s="35">
        <v>30</v>
      </c>
      <c r="F163" s="46">
        <v>27</v>
      </c>
      <c r="G163" s="35">
        <v>0</v>
      </c>
      <c r="H163" s="37">
        <v>0</v>
      </c>
      <c r="I163" s="33">
        <v>151</v>
      </c>
      <c r="J163" s="30" t="s">
        <v>262</v>
      </c>
      <c r="K163" s="47"/>
      <c r="L163" s="32">
        <f aca="true" t="shared" si="46" ref="L163:Q163">L164</f>
        <v>36433.4</v>
      </c>
      <c r="M163" s="32">
        <f t="shared" si="46"/>
        <v>26995.8</v>
      </c>
      <c r="N163" s="32">
        <f t="shared" si="46"/>
        <v>35468.2</v>
      </c>
      <c r="O163" s="32">
        <f t="shared" si="46"/>
        <v>34099.3</v>
      </c>
      <c r="P163" s="32">
        <f t="shared" si="46"/>
        <v>39389.7</v>
      </c>
      <c r="Q163" s="32">
        <f t="shared" si="46"/>
        <v>41579.6</v>
      </c>
    </row>
    <row r="164" spans="1:17" s="38" customFormat="1" ht="108.75">
      <c r="A164" s="30" t="s">
        <v>259</v>
      </c>
      <c r="B164" s="39">
        <v>902</v>
      </c>
      <c r="C164" s="13">
        <v>2</v>
      </c>
      <c r="D164" s="41">
        <v>2</v>
      </c>
      <c r="E164" s="41">
        <v>30</v>
      </c>
      <c r="F164" s="39">
        <v>27</v>
      </c>
      <c r="G164" s="41">
        <v>5</v>
      </c>
      <c r="H164" s="42">
        <v>0</v>
      </c>
      <c r="I164" s="39">
        <v>151</v>
      </c>
      <c r="J164" s="12" t="s">
        <v>63</v>
      </c>
      <c r="K164" s="50" t="s">
        <v>8</v>
      </c>
      <c r="L164" s="43">
        <v>36433.4</v>
      </c>
      <c r="M164" s="43">
        <v>26995.8</v>
      </c>
      <c r="N164" s="43">
        <v>35468.2</v>
      </c>
      <c r="O164" s="43">
        <v>34099.3</v>
      </c>
      <c r="P164" s="43">
        <v>39389.7</v>
      </c>
      <c r="Q164" s="43">
        <v>41579.6</v>
      </c>
    </row>
    <row r="165" spans="1:17" s="38" customFormat="1" ht="156">
      <c r="A165" s="30" t="s">
        <v>259</v>
      </c>
      <c r="B165" s="39">
        <v>0</v>
      </c>
      <c r="C165" s="13">
        <v>2</v>
      </c>
      <c r="D165" s="41">
        <v>2</v>
      </c>
      <c r="E165" s="41">
        <v>30</v>
      </c>
      <c r="F165" s="39">
        <v>29</v>
      </c>
      <c r="G165" s="41">
        <v>0</v>
      </c>
      <c r="H165" s="42">
        <v>0</v>
      </c>
      <c r="I165" s="39">
        <v>151</v>
      </c>
      <c r="J165" s="12" t="s">
        <v>263</v>
      </c>
      <c r="K165" s="50"/>
      <c r="L165" s="43">
        <f aca="true" t="shared" si="47" ref="L165:Q165">L166</f>
        <v>4634.5</v>
      </c>
      <c r="M165" s="43">
        <f t="shared" si="47"/>
        <v>3564.5</v>
      </c>
      <c r="N165" s="43">
        <f t="shared" si="47"/>
        <v>4634.5</v>
      </c>
      <c r="O165" s="43">
        <f t="shared" si="47"/>
        <v>4509.8</v>
      </c>
      <c r="P165" s="43">
        <f t="shared" si="47"/>
        <v>4509.8</v>
      </c>
      <c r="Q165" s="43">
        <f t="shared" si="47"/>
        <v>4509.8</v>
      </c>
    </row>
    <row r="166" spans="1:17" s="38" customFormat="1" ht="186.75">
      <c r="A166" s="30" t="s">
        <v>259</v>
      </c>
      <c r="B166" s="39">
        <v>925</v>
      </c>
      <c r="C166" s="13">
        <v>2</v>
      </c>
      <c r="D166" s="41">
        <v>2</v>
      </c>
      <c r="E166" s="41">
        <v>30</v>
      </c>
      <c r="F166" s="39">
        <v>29</v>
      </c>
      <c r="G166" s="41">
        <v>5</v>
      </c>
      <c r="H166" s="42">
        <v>0</v>
      </c>
      <c r="I166" s="39">
        <v>151</v>
      </c>
      <c r="J166" s="12" t="s">
        <v>247</v>
      </c>
      <c r="K166" s="50" t="s">
        <v>21</v>
      </c>
      <c r="L166" s="43">
        <v>4634.5</v>
      </c>
      <c r="M166" s="43">
        <v>3564.5</v>
      </c>
      <c r="N166" s="43">
        <v>4634.5</v>
      </c>
      <c r="O166" s="43">
        <v>4509.8</v>
      </c>
      <c r="P166" s="43">
        <v>4509.8</v>
      </c>
      <c r="Q166" s="43">
        <v>4509.8</v>
      </c>
    </row>
    <row r="167" spans="1:17" s="38" customFormat="1" ht="140.25">
      <c r="A167" s="30" t="s">
        <v>259</v>
      </c>
      <c r="B167" s="39">
        <v>0</v>
      </c>
      <c r="C167" s="13">
        <v>2</v>
      </c>
      <c r="D167" s="41">
        <v>2</v>
      </c>
      <c r="E167" s="41">
        <v>35</v>
      </c>
      <c r="F167" s="39">
        <v>82</v>
      </c>
      <c r="G167" s="41">
        <v>0</v>
      </c>
      <c r="H167" s="42">
        <v>0</v>
      </c>
      <c r="I167" s="39">
        <v>151</v>
      </c>
      <c r="J167" s="12" t="s">
        <v>264</v>
      </c>
      <c r="K167" s="50"/>
      <c r="L167" s="43">
        <f aca="true" t="shared" si="48" ref="L167:Q167">L168</f>
        <v>7141.2</v>
      </c>
      <c r="M167" s="43">
        <f t="shared" si="48"/>
        <v>4756.2</v>
      </c>
      <c r="N167" s="43">
        <f t="shared" si="48"/>
        <v>7141.2</v>
      </c>
      <c r="O167" s="43">
        <f t="shared" si="48"/>
        <v>10712</v>
      </c>
      <c r="P167" s="43">
        <f t="shared" si="48"/>
        <v>0</v>
      </c>
      <c r="Q167" s="43">
        <f t="shared" si="48"/>
        <v>0</v>
      </c>
    </row>
    <row r="168" spans="1:17" s="38" customFormat="1" ht="140.25">
      <c r="A168" s="30" t="s">
        <v>259</v>
      </c>
      <c r="B168" s="26">
        <v>902</v>
      </c>
      <c r="C168" s="14">
        <v>2</v>
      </c>
      <c r="D168" s="28">
        <v>2</v>
      </c>
      <c r="E168" s="28">
        <v>35</v>
      </c>
      <c r="F168" s="26">
        <v>82</v>
      </c>
      <c r="G168" s="28">
        <v>5</v>
      </c>
      <c r="H168" s="29">
        <v>0</v>
      </c>
      <c r="I168" s="26">
        <v>151</v>
      </c>
      <c r="J168" s="12" t="s">
        <v>64</v>
      </c>
      <c r="K168" s="50" t="s">
        <v>8</v>
      </c>
      <c r="L168" s="43">
        <v>7141.2</v>
      </c>
      <c r="M168" s="43">
        <v>4756.2</v>
      </c>
      <c r="N168" s="43">
        <v>7141.2</v>
      </c>
      <c r="O168" s="43">
        <v>10712</v>
      </c>
      <c r="P168" s="43">
        <v>0</v>
      </c>
      <c r="Q168" s="43">
        <v>0</v>
      </c>
    </row>
    <row r="169" spans="1:17" s="38" customFormat="1" ht="124.5">
      <c r="A169" s="30" t="s">
        <v>259</v>
      </c>
      <c r="B169" s="26">
        <v>0</v>
      </c>
      <c r="C169" s="14">
        <v>2</v>
      </c>
      <c r="D169" s="28">
        <v>2</v>
      </c>
      <c r="E169" s="28">
        <v>35</v>
      </c>
      <c r="F169" s="26">
        <v>120</v>
      </c>
      <c r="G169" s="28">
        <v>0</v>
      </c>
      <c r="H169" s="29">
        <v>0</v>
      </c>
      <c r="I169" s="26">
        <v>151</v>
      </c>
      <c r="J169" s="12" t="s">
        <v>265</v>
      </c>
      <c r="K169" s="50"/>
      <c r="L169" s="43">
        <f aca="true" t="shared" si="49" ref="L169:Q169">L170</f>
        <v>6.5</v>
      </c>
      <c r="M169" s="43">
        <f t="shared" si="49"/>
        <v>4.7</v>
      </c>
      <c r="N169" s="43">
        <f t="shared" si="49"/>
        <v>6.5</v>
      </c>
      <c r="O169" s="43">
        <f t="shared" si="49"/>
        <v>0</v>
      </c>
      <c r="P169" s="43">
        <f t="shared" si="49"/>
        <v>0</v>
      </c>
      <c r="Q169" s="43">
        <f t="shared" si="49"/>
        <v>0</v>
      </c>
    </row>
    <row r="170" spans="1:17" s="51" customFormat="1" ht="140.25">
      <c r="A170" s="30" t="s">
        <v>259</v>
      </c>
      <c r="B170" s="33">
        <v>902</v>
      </c>
      <c r="C170" s="34">
        <v>2</v>
      </c>
      <c r="D170" s="35">
        <v>2</v>
      </c>
      <c r="E170" s="35">
        <v>35</v>
      </c>
      <c r="F170" s="36">
        <v>120</v>
      </c>
      <c r="G170" s="35">
        <v>5</v>
      </c>
      <c r="H170" s="37">
        <v>0</v>
      </c>
      <c r="I170" s="33">
        <v>151</v>
      </c>
      <c r="J170" s="44" t="s">
        <v>248</v>
      </c>
      <c r="K170" s="47" t="s">
        <v>8</v>
      </c>
      <c r="L170" s="84">
        <v>6.5</v>
      </c>
      <c r="M170" s="52">
        <v>4.7</v>
      </c>
      <c r="N170" s="52">
        <v>6.5</v>
      </c>
      <c r="O170" s="49">
        <v>0</v>
      </c>
      <c r="P170" s="49">
        <v>0</v>
      </c>
      <c r="Q170" s="49">
        <v>0</v>
      </c>
    </row>
    <row r="171" spans="1:17" s="51" customFormat="1" ht="30.75">
      <c r="A171" s="30" t="s">
        <v>266</v>
      </c>
      <c r="B171" s="33">
        <v>0</v>
      </c>
      <c r="C171" s="34">
        <v>2</v>
      </c>
      <c r="D171" s="35">
        <v>2</v>
      </c>
      <c r="E171" s="35">
        <v>40</v>
      </c>
      <c r="F171" s="36">
        <v>0</v>
      </c>
      <c r="G171" s="35">
        <v>0</v>
      </c>
      <c r="H171" s="37">
        <v>0</v>
      </c>
      <c r="I171" s="33">
        <v>151</v>
      </c>
      <c r="J171" s="30" t="s">
        <v>266</v>
      </c>
      <c r="K171" s="47"/>
      <c r="L171" s="84">
        <f aca="true" t="shared" si="50" ref="L171:Q172">L172</f>
        <v>546.4</v>
      </c>
      <c r="M171" s="84">
        <f t="shared" si="50"/>
        <v>546.4</v>
      </c>
      <c r="N171" s="84">
        <f t="shared" si="50"/>
        <v>546.4</v>
      </c>
      <c r="O171" s="84">
        <f t="shared" si="50"/>
        <v>0</v>
      </c>
      <c r="P171" s="84">
        <f t="shared" si="50"/>
        <v>0</v>
      </c>
      <c r="Q171" s="84">
        <f t="shared" si="50"/>
        <v>0</v>
      </c>
    </row>
    <row r="172" spans="1:17" s="51" customFormat="1" ht="140.25">
      <c r="A172" s="30" t="s">
        <v>266</v>
      </c>
      <c r="B172" s="33">
        <v>0</v>
      </c>
      <c r="C172" s="34">
        <v>2</v>
      </c>
      <c r="D172" s="35">
        <v>2</v>
      </c>
      <c r="E172" s="35">
        <v>40</v>
      </c>
      <c r="F172" s="36">
        <v>14</v>
      </c>
      <c r="G172" s="35">
        <v>0</v>
      </c>
      <c r="H172" s="37">
        <v>0</v>
      </c>
      <c r="I172" s="33">
        <v>151</v>
      </c>
      <c r="J172" s="44" t="s">
        <v>267</v>
      </c>
      <c r="K172" s="47"/>
      <c r="L172" s="84">
        <f t="shared" si="50"/>
        <v>546.4</v>
      </c>
      <c r="M172" s="84">
        <f t="shared" si="50"/>
        <v>546.4</v>
      </c>
      <c r="N172" s="84">
        <f t="shared" si="50"/>
        <v>546.4</v>
      </c>
      <c r="O172" s="84">
        <f t="shared" si="50"/>
        <v>0</v>
      </c>
      <c r="P172" s="84">
        <f t="shared" si="50"/>
        <v>0</v>
      </c>
      <c r="Q172" s="84">
        <f t="shared" si="50"/>
        <v>0</v>
      </c>
    </row>
    <row r="173" spans="1:17" s="38" customFormat="1" ht="156">
      <c r="A173" s="30" t="s">
        <v>266</v>
      </c>
      <c r="B173" s="39">
        <v>910</v>
      </c>
      <c r="C173" s="13">
        <v>2</v>
      </c>
      <c r="D173" s="41">
        <v>2</v>
      </c>
      <c r="E173" s="41">
        <v>40</v>
      </c>
      <c r="F173" s="39">
        <v>14</v>
      </c>
      <c r="G173" s="41">
        <v>5</v>
      </c>
      <c r="H173" s="42">
        <v>0</v>
      </c>
      <c r="I173" s="39">
        <v>151</v>
      </c>
      <c r="J173" s="30" t="s">
        <v>65</v>
      </c>
      <c r="K173" s="30" t="s">
        <v>66</v>
      </c>
      <c r="L173" s="49">
        <v>546.4</v>
      </c>
      <c r="M173" s="49">
        <v>546.4</v>
      </c>
      <c r="N173" s="49">
        <v>546.4</v>
      </c>
      <c r="O173" s="49">
        <v>0</v>
      </c>
      <c r="P173" s="49">
        <v>0</v>
      </c>
      <c r="Q173" s="49">
        <v>0</v>
      </c>
    </row>
    <row r="174" spans="1:17" s="38" customFormat="1" ht="249">
      <c r="A174" s="30" t="s">
        <v>268</v>
      </c>
      <c r="B174" s="39">
        <v>0</v>
      </c>
      <c r="C174" s="13">
        <v>2</v>
      </c>
      <c r="D174" s="41">
        <v>18</v>
      </c>
      <c r="E174" s="41">
        <v>0</v>
      </c>
      <c r="F174" s="39">
        <v>0</v>
      </c>
      <c r="G174" s="41">
        <v>0</v>
      </c>
      <c r="H174" s="42">
        <v>0</v>
      </c>
      <c r="I174" s="39">
        <v>0</v>
      </c>
      <c r="J174" s="30" t="s">
        <v>268</v>
      </c>
      <c r="K174" s="30"/>
      <c r="L174" s="49">
        <f aca="true" t="shared" si="51" ref="L174:Q175">L175</f>
        <v>48</v>
      </c>
      <c r="M174" s="49">
        <f t="shared" si="51"/>
        <v>58.4</v>
      </c>
      <c r="N174" s="49">
        <f t="shared" si="51"/>
        <v>58.4</v>
      </c>
      <c r="O174" s="49">
        <f t="shared" si="51"/>
        <v>0</v>
      </c>
      <c r="P174" s="49">
        <f t="shared" si="51"/>
        <v>0</v>
      </c>
      <c r="Q174" s="49">
        <f t="shared" si="51"/>
        <v>0</v>
      </c>
    </row>
    <row r="175" spans="1:17" s="38" customFormat="1" ht="93">
      <c r="A175" s="30" t="s">
        <v>269</v>
      </c>
      <c r="B175" s="39">
        <v>0</v>
      </c>
      <c r="C175" s="13">
        <v>2</v>
      </c>
      <c r="D175" s="41">
        <v>18</v>
      </c>
      <c r="E175" s="41">
        <v>0</v>
      </c>
      <c r="F175" s="39">
        <v>0</v>
      </c>
      <c r="G175" s="41">
        <v>0</v>
      </c>
      <c r="H175" s="42">
        <v>0</v>
      </c>
      <c r="I175" s="39">
        <v>180</v>
      </c>
      <c r="J175" s="30" t="s">
        <v>269</v>
      </c>
      <c r="K175" s="30"/>
      <c r="L175" s="49">
        <f t="shared" si="51"/>
        <v>48</v>
      </c>
      <c r="M175" s="49">
        <f t="shared" si="51"/>
        <v>58.4</v>
      </c>
      <c r="N175" s="49">
        <f t="shared" si="51"/>
        <v>58.4</v>
      </c>
      <c r="O175" s="49">
        <f t="shared" si="51"/>
        <v>0</v>
      </c>
      <c r="P175" s="49">
        <f t="shared" si="51"/>
        <v>0</v>
      </c>
      <c r="Q175" s="49">
        <f t="shared" si="51"/>
        <v>0</v>
      </c>
    </row>
    <row r="176" spans="1:17" s="38" customFormat="1" ht="93">
      <c r="A176" s="30" t="s">
        <v>269</v>
      </c>
      <c r="B176" s="39">
        <v>0</v>
      </c>
      <c r="C176" s="13">
        <v>2</v>
      </c>
      <c r="D176" s="41">
        <v>18</v>
      </c>
      <c r="E176" s="41">
        <v>5</v>
      </c>
      <c r="F176" s="39">
        <v>0</v>
      </c>
      <c r="G176" s="41">
        <v>5</v>
      </c>
      <c r="H176" s="42">
        <v>0</v>
      </c>
      <c r="I176" s="39">
        <v>180</v>
      </c>
      <c r="J176" s="30" t="s">
        <v>270</v>
      </c>
      <c r="K176" s="30"/>
      <c r="L176" s="49">
        <f aca="true" t="shared" si="52" ref="L176:Q176">L177+L178</f>
        <v>48</v>
      </c>
      <c r="M176" s="49">
        <f t="shared" si="52"/>
        <v>58.4</v>
      </c>
      <c r="N176" s="49">
        <f t="shared" si="52"/>
        <v>58.4</v>
      </c>
      <c r="O176" s="49">
        <f t="shared" si="52"/>
        <v>0</v>
      </c>
      <c r="P176" s="49">
        <f t="shared" si="52"/>
        <v>0</v>
      </c>
      <c r="Q176" s="49">
        <f t="shared" si="52"/>
        <v>0</v>
      </c>
    </row>
    <row r="177" spans="1:17" s="38" customFormat="1" ht="93">
      <c r="A177" s="30" t="s">
        <v>269</v>
      </c>
      <c r="B177" s="39">
        <v>902</v>
      </c>
      <c r="C177" s="13">
        <v>2</v>
      </c>
      <c r="D177" s="41">
        <v>18</v>
      </c>
      <c r="E177" s="41">
        <v>5</v>
      </c>
      <c r="F177" s="39">
        <v>10</v>
      </c>
      <c r="G177" s="41">
        <v>5</v>
      </c>
      <c r="H177" s="42">
        <v>0</v>
      </c>
      <c r="I177" s="39">
        <v>180</v>
      </c>
      <c r="J177" s="12" t="s">
        <v>249</v>
      </c>
      <c r="K177" s="50" t="s">
        <v>8</v>
      </c>
      <c r="L177" s="43">
        <v>41.6</v>
      </c>
      <c r="M177" s="43">
        <v>52</v>
      </c>
      <c r="N177" s="43">
        <v>52</v>
      </c>
      <c r="O177" s="43">
        <v>0</v>
      </c>
      <c r="P177" s="43">
        <v>0</v>
      </c>
      <c r="Q177" s="43">
        <v>0</v>
      </c>
    </row>
    <row r="178" spans="1:17" s="38" customFormat="1" ht="108.75">
      <c r="A178" s="30" t="s">
        <v>269</v>
      </c>
      <c r="B178" s="33">
        <v>925</v>
      </c>
      <c r="C178" s="34">
        <v>2</v>
      </c>
      <c r="D178" s="35">
        <v>18</v>
      </c>
      <c r="E178" s="35">
        <v>5</v>
      </c>
      <c r="F178" s="36">
        <v>10</v>
      </c>
      <c r="G178" s="35">
        <v>5</v>
      </c>
      <c r="H178" s="37">
        <v>0</v>
      </c>
      <c r="I178" s="33">
        <v>180</v>
      </c>
      <c r="J178" s="30" t="s">
        <v>249</v>
      </c>
      <c r="K178" s="53" t="s">
        <v>21</v>
      </c>
      <c r="L178" s="49">
        <v>6.4</v>
      </c>
      <c r="M178" s="49">
        <v>6.4</v>
      </c>
      <c r="N178" s="49">
        <v>6.4</v>
      </c>
      <c r="O178" s="49">
        <v>0</v>
      </c>
      <c r="P178" s="49">
        <v>0</v>
      </c>
      <c r="Q178" s="49">
        <v>0</v>
      </c>
    </row>
    <row r="179" spans="1:17" s="38" customFormat="1" ht="124.5">
      <c r="A179" s="30" t="s">
        <v>271</v>
      </c>
      <c r="B179" s="33">
        <v>0</v>
      </c>
      <c r="C179" s="34">
        <v>2</v>
      </c>
      <c r="D179" s="35">
        <v>19</v>
      </c>
      <c r="E179" s="35">
        <v>0</v>
      </c>
      <c r="F179" s="36">
        <v>0</v>
      </c>
      <c r="G179" s="35">
        <v>0</v>
      </c>
      <c r="H179" s="37">
        <v>0</v>
      </c>
      <c r="I179" s="33">
        <v>0</v>
      </c>
      <c r="J179" s="30" t="s">
        <v>271</v>
      </c>
      <c r="K179" s="53"/>
      <c r="L179" s="49">
        <f aca="true" t="shared" si="53" ref="L179:Q179">L180</f>
        <v>-709.0999999999999</v>
      </c>
      <c r="M179" s="49">
        <f t="shared" si="53"/>
        <v>-709.1</v>
      </c>
      <c r="N179" s="49">
        <f t="shared" si="53"/>
        <v>-709.1</v>
      </c>
      <c r="O179" s="49">
        <f t="shared" si="53"/>
        <v>0</v>
      </c>
      <c r="P179" s="49">
        <f t="shared" si="53"/>
        <v>0</v>
      </c>
      <c r="Q179" s="49">
        <f t="shared" si="53"/>
        <v>0</v>
      </c>
    </row>
    <row r="180" spans="1:17" s="38" customFormat="1" ht="108.75">
      <c r="A180" s="30" t="s">
        <v>67</v>
      </c>
      <c r="B180" s="33">
        <v>0</v>
      </c>
      <c r="C180" s="34">
        <v>2</v>
      </c>
      <c r="D180" s="35">
        <v>19</v>
      </c>
      <c r="E180" s="35">
        <v>0</v>
      </c>
      <c r="F180" s="36">
        <v>0</v>
      </c>
      <c r="G180" s="35">
        <v>5</v>
      </c>
      <c r="H180" s="37">
        <v>0</v>
      </c>
      <c r="I180" s="33">
        <v>151</v>
      </c>
      <c r="J180" s="30" t="s">
        <v>67</v>
      </c>
      <c r="K180" s="53"/>
      <c r="L180" s="49">
        <f aca="true" t="shared" si="54" ref="L180:Q180">L181+L182+L183</f>
        <v>-709.0999999999999</v>
      </c>
      <c r="M180" s="49">
        <f t="shared" si="54"/>
        <v>-709.1</v>
      </c>
      <c r="N180" s="49">
        <f t="shared" si="54"/>
        <v>-709.1</v>
      </c>
      <c r="O180" s="49">
        <f t="shared" si="54"/>
        <v>0</v>
      </c>
      <c r="P180" s="49">
        <f t="shared" si="54"/>
        <v>0</v>
      </c>
      <c r="Q180" s="49">
        <f t="shared" si="54"/>
        <v>0</v>
      </c>
    </row>
    <row r="181" spans="1:17" s="38" customFormat="1" ht="108.75">
      <c r="A181" s="30" t="s">
        <v>67</v>
      </c>
      <c r="B181" s="26">
        <v>902</v>
      </c>
      <c r="C181" s="27">
        <v>2</v>
      </c>
      <c r="D181" s="28">
        <v>19</v>
      </c>
      <c r="E181" s="28">
        <v>60</v>
      </c>
      <c r="F181" s="26">
        <v>10</v>
      </c>
      <c r="G181" s="28">
        <v>5</v>
      </c>
      <c r="H181" s="29">
        <v>0</v>
      </c>
      <c r="I181" s="26">
        <v>151</v>
      </c>
      <c r="J181" s="48" t="s">
        <v>250</v>
      </c>
      <c r="K181" s="12" t="s">
        <v>8</v>
      </c>
      <c r="L181" s="43">
        <v>-698.8</v>
      </c>
      <c r="M181" s="43">
        <v>-698.7</v>
      </c>
      <c r="N181" s="43">
        <v>-698.7</v>
      </c>
      <c r="O181" s="43">
        <v>0</v>
      </c>
      <c r="P181" s="43">
        <v>0</v>
      </c>
      <c r="Q181" s="43">
        <v>0</v>
      </c>
    </row>
    <row r="182" spans="1:17" s="38" customFormat="1" ht="108.75">
      <c r="A182" s="30" t="s">
        <v>67</v>
      </c>
      <c r="B182" s="33">
        <v>910</v>
      </c>
      <c r="C182" s="34">
        <v>2</v>
      </c>
      <c r="D182" s="35">
        <v>19</v>
      </c>
      <c r="E182" s="35">
        <v>60</v>
      </c>
      <c r="F182" s="36">
        <v>10</v>
      </c>
      <c r="G182" s="35">
        <v>5</v>
      </c>
      <c r="H182" s="54">
        <v>0</v>
      </c>
      <c r="I182" s="33">
        <v>151</v>
      </c>
      <c r="J182" s="48" t="s">
        <v>250</v>
      </c>
      <c r="K182" s="30" t="s">
        <v>66</v>
      </c>
      <c r="L182" s="32">
        <v>-3.9</v>
      </c>
      <c r="M182" s="32">
        <v>-4</v>
      </c>
      <c r="N182" s="32">
        <v>-4</v>
      </c>
      <c r="O182" s="49">
        <v>0</v>
      </c>
      <c r="P182" s="49">
        <v>0</v>
      </c>
      <c r="Q182" s="49">
        <v>0</v>
      </c>
    </row>
    <row r="183" spans="1:17" s="38" customFormat="1" ht="108.75">
      <c r="A183" s="30" t="s">
        <v>67</v>
      </c>
      <c r="B183" s="33">
        <v>925</v>
      </c>
      <c r="C183" s="34">
        <v>2</v>
      </c>
      <c r="D183" s="35">
        <v>19</v>
      </c>
      <c r="E183" s="35">
        <v>60</v>
      </c>
      <c r="F183" s="36">
        <v>10</v>
      </c>
      <c r="G183" s="35">
        <v>5</v>
      </c>
      <c r="H183" s="37">
        <v>0</v>
      </c>
      <c r="I183" s="33">
        <v>151</v>
      </c>
      <c r="J183" s="48" t="s">
        <v>250</v>
      </c>
      <c r="K183" s="30" t="s">
        <v>21</v>
      </c>
      <c r="L183" s="32">
        <v>-6.4</v>
      </c>
      <c r="M183" s="32">
        <v>-6.4</v>
      </c>
      <c r="N183" s="32">
        <v>-6.4</v>
      </c>
      <c r="O183" s="32">
        <v>0</v>
      </c>
      <c r="P183" s="32">
        <v>0</v>
      </c>
      <c r="Q183" s="32">
        <v>0</v>
      </c>
    </row>
    <row r="184" spans="1:17" s="62" customFormat="1" ht="15">
      <c r="A184" s="70" t="s">
        <v>251</v>
      </c>
      <c r="B184" s="71"/>
      <c r="C184" s="71"/>
      <c r="D184" s="71"/>
      <c r="E184" s="71"/>
      <c r="F184" s="71"/>
      <c r="G184" s="71"/>
      <c r="H184" s="71"/>
      <c r="I184" s="71"/>
      <c r="J184" s="70"/>
      <c r="K184" s="70"/>
      <c r="L184" s="72">
        <f aca="true" t="shared" si="55" ref="L184:Q184">L142+L14</f>
        <v>819747.5000000001</v>
      </c>
      <c r="M184" s="86">
        <f t="shared" si="55"/>
        <v>691475.0000000001</v>
      </c>
      <c r="N184" s="72">
        <f t="shared" si="55"/>
        <v>828581.6000000001</v>
      </c>
      <c r="O184" s="72">
        <f t="shared" si="55"/>
        <v>803666.3</v>
      </c>
      <c r="P184" s="72">
        <f t="shared" si="55"/>
        <v>775605.8</v>
      </c>
      <c r="Q184" s="72">
        <f t="shared" si="55"/>
        <v>774890.8</v>
      </c>
    </row>
    <row r="185" spans="1:13" s="22" customFormat="1" ht="78.75" customHeight="1">
      <c r="A185" s="88" t="s">
        <v>202</v>
      </c>
      <c r="B185" s="89"/>
      <c r="C185" s="55"/>
      <c r="D185" s="55"/>
      <c r="E185" s="55"/>
      <c r="F185" s="90"/>
      <c r="G185" s="91"/>
      <c r="H185" s="92"/>
      <c r="I185" s="55"/>
      <c r="J185" s="56" t="s">
        <v>203</v>
      </c>
      <c r="K185" s="23"/>
      <c r="M185" s="87"/>
    </row>
    <row r="186" spans="1:13" s="22" customFormat="1" ht="15" customHeight="1">
      <c r="A186" s="96"/>
      <c r="B186" s="96"/>
      <c r="C186" s="96"/>
      <c r="J186" s="23"/>
      <c r="K186" s="23"/>
      <c r="M186" s="87"/>
    </row>
    <row r="187" spans="1:13" s="22" customFormat="1" ht="14.25">
      <c r="A187" s="96"/>
      <c r="B187" s="96"/>
      <c r="C187" s="96"/>
      <c r="J187" s="23"/>
      <c r="K187" s="23"/>
      <c r="M187" s="87"/>
    </row>
    <row r="188" spans="1:14" s="22" customFormat="1" ht="18">
      <c r="A188" s="96"/>
      <c r="B188" s="96"/>
      <c r="C188" s="96"/>
      <c r="J188" s="23"/>
      <c r="K188" s="23"/>
      <c r="M188" s="97"/>
      <c r="N188" s="97"/>
    </row>
    <row r="189" spans="1:13" s="22" customFormat="1" ht="18">
      <c r="A189" s="24"/>
      <c r="B189" s="25"/>
      <c r="C189" s="25"/>
      <c r="J189" s="23"/>
      <c r="K189" s="23"/>
      <c r="L189" s="25"/>
      <c r="M189" s="87"/>
    </row>
    <row r="190" spans="1:13" s="22" customFormat="1" ht="18">
      <c r="A190" s="24"/>
      <c r="B190" s="25"/>
      <c r="C190" s="25"/>
      <c r="J190" s="23"/>
      <c r="K190" s="23"/>
      <c r="L190" s="25"/>
      <c r="M190" s="87"/>
    </row>
    <row r="191" spans="1:13" s="22" customFormat="1" ht="15" customHeight="1">
      <c r="A191" s="96"/>
      <c r="B191" s="96"/>
      <c r="C191" s="96"/>
      <c r="J191" s="23"/>
      <c r="K191" s="23"/>
      <c r="L191" s="25"/>
      <c r="M191" s="87"/>
    </row>
    <row r="192" spans="1:13" s="22" customFormat="1" ht="15" customHeight="1">
      <c r="A192" s="96"/>
      <c r="B192" s="96"/>
      <c r="C192" s="96"/>
      <c r="J192" s="23"/>
      <c r="K192" s="23"/>
      <c r="L192" s="25"/>
      <c r="M192" s="87"/>
    </row>
    <row r="193" spans="1:13" s="22" customFormat="1" ht="15" customHeight="1">
      <c r="A193" s="96"/>
      <c r="B193" s="96"/>
      <c r="C193" s="96"/>
      <c r="J193" s="23"/>
      <c r="K193" s="23"/>
      <c r="L193" s="25"/>
      <c r="M193" s="87"/>
    </row>
    <row r="194" spans="1:13" s="22" customFormat="1" ht="15" customHeight="1">
      <c r="A194" s="96"/>
      <c r="B194" s="96"/>
      <c r="C194" s="96"/>
      <c r="J194" s="23"/>
      <c r="K194" s="23"/>
      <c r="L194" s="25"/>
      <c r="M194" s="87"/>
    </row>
    <row r="195" spans="1:15" s="22" customFormat="1" ht="22.5" customHeight="1">
      <c r="A195" s="96"/>
      <c r="B195" s="96"/>
      <c r="C195" s="96"/>
      <c r="J195" s="23"/>
      <c r="K195" s="23"/>
      <c r="M195" s="97"/>
      <c r="N195" s="97"/>
      <c r="O195" s="25"/>
    </row>
    <row r="196" spans="1:13" s="22" customFormat="1" ht="14.25">
      <c r="A196" s="96"/>
      <c r="B196" s="96"/>
      <c r="C196" s="96"/>
      <c r="J196" s="23"/>
      <c r="K196" s="23"/>
      <c r="M196" s="87"/>
    </row>
    <row r="197" spans="1:13" s="22" customFormat="1" ht="14.25">
      <c r="A197" s="23"/>
      <c r="J197" s="23"/>
      <c r="K197" s="23"/>
      <c r="M197" s="87"/>
    </row>
    <row r="198" spans="1:13" s="22" customFormat="1" ht="14.25">
      <c r="A198" s="23"/>
      <c r="J198" s="23"/>
      <c r="K198" s="23"/>
      <c r="M198" s="87"/>
    </row>
    <row r="199" spans="1:13" s="22" customFormat="1" ht="14.25">
      <c r="A199" s="23"/>
      <c r="J199" s="23"/>
      <c r="K199" s="23"/>
      <c r="M199" s="87"/>
    </row>
    <row r="200" spans="1:13" s="22" customFormat="1" ht="14.25">
      <c r="A200" s="23"/>
      <c r="J200" s="23"/>
      <c r="K200" s="23"/>
      <c r="M200" s="87"/>
    </row>
    <row r="201" spans="1:13" s="22" customFormat="1" ht="14.25">
      <c r="A201" s="23"/>
      <c r="J201" s="23"/>
      <c r="K201" s="23"/>
      <c r="M201" s="87"/>
    </row>
    <row r="202" spans="1:13" s="22" customFormat="1" ht="14.25">
      <c r="A202" s="23"/>
      <c r="J202" s="23"/>
      <c r="K202" s="23"/>
      <c r="M202" s="87"/>
    </row>
    <row r="203" spans="1:13" s="22" customFormat="1" ht="14.25">
      <c r="A203" s="23"/>
      <c r="J203" s="23"/>
      <c r="K203" s="23"/>
      <c r="M203" s="87"/>
    </row>
    <row r="204" spans="1:13" s="22" customFormat="1" ht="14.25">
      <c r="A204" s="23"/>
      <c r="J204" s="23"/>
      <c r="K204" s="23"/>
      <c r="M204" s="87"/>
    </row>
    <row r="205" spans="1:13" s="22" customFormat="1" ht="14.25">
      <c r="A205" s="23"/>
      <c r="J205" s="23"/>
      <c r="K205" s="23"/>
      <c r="M205" s="87"/>
    </row>
    <row r="206" spans="1:13" s="22" customFormat="1" ht="14.25">
      <c r="A206" s="23"/>
      <c r="J206" s="23"/>
      <c r="K206" s="23"/>
      <c r="M206" s="87"/>
    </row>
    <row r="207" spans="1:13" s="22" customFormat="1" ht="14.25">
      <c r="A207" s="23"/>
      <c r="J207" s="23"/>
      <c r="K207" s="23"/>
      <c r="M207" s="87"/>
    </row>
    <row r="208" spans="1:13" s="22" customFormat="1" ht="14.25">
      <c r="A208" s="23"/>
      <c r="J208" s="23"/>
      <c r="K208" s="23"/>
      <c r="M208" s="87"/>
    </row>
    <row r="209" spans="1:13" s="22" customFormat="1" ht="14.25">
      <c r="A209" s="23"/>
      <c r="J209" s="23"/>
      <c r="K209" s="23"/>
      <c r="M209" s="87"/>
    </row>
    <row r="210" spans="1:13" s="22" customFormat="1" ht="14.25">
      <c r="A210" s="23"/>
      <c r="J210" s="23"/>
      <c r="K210" s="23"/>
      <c r="M210" s="87"/>
    </row>
    <row r="211" spans="1:13" s="22" customFormat="1" ht="14.25">
      <c r="A211" s="23"/>
      <c r="J211" s="23"/>
      <c r="K211" s="23"/>
      <c r="M211" s="87"/>
    </row>
    <row r="212" spans="1:13" s="22" customFormat="1" ht="14.25">
      <c r="A212" s="23"/>
      <c r="J212" s="23"/>
      <c r="K212" s="23"/>
      <c r="M212" s="87"/>
    </row>
    <row r="213" spans="1:13" s="22" customFormat="1" ht="14.25">
      <c r="A213" s="23"/>
      <c r="J213" s="23"/>
      <c r="K213" s="23"/>
      <c r="M213" s="87"/>
    </row>
    <row r="214" spans="1:13" s="22" customFormat="1" ht="14.25">
      <c r="A214" s="23"/>
      <c r="J214" s="23"/>
      <c r="K214" s="23"/>
      <c r="M214" s="87"/>
    </row>
    <row r="215" spans="1:13" s="22" customFormat="1" ht="14.25">
      <c r="A215" s="23"/>
      <c r="J215" s="23"/>
      <c r="K215" s="23"/>
      <c r="M215" s="87"/>
    </row>
    <row r="216" spans="1:13" s="22" customFormat="1" ht="14.25">
      <c r="A216" s="23"/>
      <c r="J216" s="23"/>
      <c r="K216" s="23"/>
      <c r="M216" s="87"/>
    </row>
    <row r="217" spans="1:13" s="22" customFormat="1" ht="14.25">
      <c r="A217" s="23"/>
      <c r="J217" s="23"/>
      <c r="K217" s="23"/>
      <c r="M217" s="87"/>
    </row>
    <row r="218" spans="1:13" s="22" customFormat="1" ht="14.25">
      <c r="A218" s="23"/>
      <c r="J218" s="23"/>
      <c r="K218" s="23"/>
      <c r="M218" s="87"/>
    </row>
    <row r="219" spans="1:13" s="22" customFormat="1" ht="14.25">
      <c r="A219" s="23"/>
      <c r="J219" s="23"/>
      <c r="K219" s="23"/>
      <c r="M219" s="87"/>
    </row>
    <row r="220" spans="1:13" s="22" customFormat="1" ht="14.25">
      <c r="A220" s="23"/>
      <c r="J220" s="23"/>
      <c r="K220" s="23"/>
      <c r="M220" s="87"/>
    </row>
    <row r="221" spans="1:13" s="22" customFormat="1" ht="14.25">
      <c r="A221" s="23"/>
      <c r="J221" s="23"/>
      <c r="K221" s="23"/>
      <c r="M221" s="87"/>
    </row>
    <row r="222" spans="1:13" s="22" customFormat="1" ht="14.25">
      <c r="A222" s="23"/>
      <c r="J222" s="23"/>
      <c r="K222" s="23"/>
      <c r="M222" s="87"/>
    </row>
    <row r="223" spans="1:13" s="22" customFormat="1" ht="14.25">
      <c r="A223" s="23"/>
      <c r="J223" s="23"/>
      <c r="K223" s="23"/>
      <c r="M223" s="87"/>
    </row>
    <row r="224" spans="1:13" s="22" customFormat="1" ht="14.25">
      <c r="A224" s="23"/>
      <c r="J224" s="23"/>
      <c r="K224" s="23"/>
      <c r="M224" s="87"/>
    </row>
    <row r="225" spans="1:13" s="22" customFormat="1" ht="14.25">
      <c r="A225" s="23"/>
      <c r="J225" s="23"/>
      <c r="K225" s="23"/>
      <c r="M225" s="87"/>
    </row>
    <row r="226" spans="1:13" s="22" customFormat="1" ht="14.25">
      <c r="A226" s="23"/>
      <c r="J226" s="23"/>
      <c r="K226" s="23"/>
      <c r="M226" s="87"/>
    </row>
    <row r="227" spans="1:13" s="22" customFormat="1" ht="14.25">
      <c r="A227" s="23"/>
      <c r="J227" s="23"/>
      <c r="K227" s="23"/>
      <c r="M227" s="87"/>
    </row>
    <row r="228" spans="1:13" s="22" customFormat="1" ht="14.25">
      <c r="A228" s="23"/>
      <c r="J228" s="23"/>
      <c r="K228" s="23"/>
      <c r="M228" s="87"/>
    </row>
    <row r="229" spans="1:13" s="22" customFormat="1" ht="14.25">
      <c r="A229" s="23"/>
      <c r="J229" s="23"/>
      <c r="K229" s="23"/>
      <c r="M229" s="87"/>
    </row>
    <row r="230" spans="1:13" s="22" customFormat="1" ht="14.25">
      <c r="A230" s="23"/>
      <c r="J230" s="23"/>
      <c r="K230" s="23"/>
      <c r="M230" s="87"/>
    </row>
    <row r="231" spans="1:13" s="22" customFormat="1" ht="14.25">
      <c r="A231" s="23"/>
      <c r="J231" s="23"/>
      <c r="K231" s="23"/>
      <c r="M231" s="87"/>
    </row>
    <row r="232" spans="1:13" s="22" customFormat="1" ht="14.25">
      <c r="A232" s="23"/>
      <c r="J232" s="23"/>
      <c r="K232" s="23"/>
      <c r="M232" s="87"/>
    </row>
    <row r="233" spans="1:13" s="22" customFormat="1" ht="14.25">
      <c r="A233" s="23"/>
      <c r="J233" s="23"/>
      <c r="K233" s="23"/>
      <c r="M233" s="87"/>
    </row>
    <row r="234" spans="1:13" s="22" customFormat="1" ht="14.25">
      <c r="A234" s="23"/>
      <c r="J234" s="23"/>
      <c r="K234" s="23"/>
      <c r="M234" s="87"/>
    </row>
    <row r="235" spans="1:13" s="22" customFormat="1" ht="14.25">
      <c r="A235" s="23"/>
      <c r="J235" s="23"/>
      <c r="K235" s="23"/>
      <c r="M235" s="87"/>
    </row>
    <row r="236" spans="1:13" s="22" customFormat="1" ht="14.25">
      <c r="A236" s="23"/>
      <c r="J236" s="23"/>
      <c r="K236" s="23"/>
      <c r="M236" s="87"/>
    </row>
    <row r="237" spans="1:13" s="22" customFormat="1" ht="14.25">
      <c r="A237" s="23"/>
      <c r="J237" s="23"/>
      <c r="K237" s="23"/>
      <c r="M237" s="87"/>
    </row>
    <row r="238" spans="1:13" s="22" customFormat="1" ht="14.25">
      <c r="A238" s="23"/>
      <c r="J238" s="23"/>
      <c r="K238" s="23"/>
      <c r="M238" s="87"/>
    </row>
    <row r="239" spans="1:13" s="22" customFormat="1" ht="14.25">
      <c r="A239" s="23"/>
      <c r="J239" s="23"/>
      <c r="K239" s="23"/>
      <c r="M239" s="87"/>
    </row>
    <row r="240" spans="1:13" s="22" customFormat="1" ht="14.25">
      <c r="A240" s="23"/>
      <c r="J240" s="23"/>
      <c r="K240" s="23"/>
      <c r="M240" s="87"/>
    </row>
    <row r="241" spans="1:13" s="22" customFormat="1" ht="14.25">
      <c r="A241" s="23"/>
      <c r="J241" s="23"/>
      <c r="K241" s="23"/>
      <c r="M241" s="87"/>
    </row>
    <row r="242" spans="1:13" s="22" customFormat="1" ht="14.25">
      <c r="A242" s="23"/>
      <c r="J242" s="23"/>
      <c r="K242" s="23"/>
      <c r="M242" s="87"/>
    </row>
    <row r="243" spans="1:13" s="22" customFormat="1" ht="14.25">
      <c r="A243" s="23"/>
      <c r="J243" s="23"/>
      <c r="K243" s="23"/>
      <c r="M243" s="87"/>
    </row>
    <row r="244" spans="1:13" s="22" customFormat="1" ht="14.25">
      <c r="A244" s="23"/>
      <c r="J244" s="23"/>
      <c r="K244" s="23"/>
      <c r="M244" s="87"/>
    </row>
    <row r="245" spans="1:13" s="22" customFormat="1" ht="14.25">
      <c r="A245" s="23"/>
      <c r="J245" s="23"/>
      <c r="K245" s="23"/>
      <c r="M245" s="87"/>
    </row>
    <row r="246" spans="1:13" s="22" customFormat="1" ht="14.25">
      <c r="A246" s="23"/>
      <c r="J246" s="23"/>
      <c r="K246" s="23"/>
      <c r="M246" s="87"/>
    </row>
    <row r="247" spans="1:13" s="22" customFormat="1" ht="14.25">
      <c r="A247" s="23"/>
      <c r="J247" s="23"/>
      <c r="K247" s="23"/>
      <c r="M247" s="87"/>
    </row>
    <row r="248" spans="1:13" s="22" customFormat="1" ht="14.25">
      <c r="A248" s="23"/>
      <c r="J248" s="23"/>
      <c r="K248" s="23"/>
      <c r="M248" s="87"/>
    </row>
    <row r="249" spans="1:13" s="22" customFormat="1" ht="14.25">
      <c r="A249" s="23"/>
      <c r="J249" s="23"/>
      <c r="K249" s="23"/>
      <c r="M249" s="87"/>
    </row>
    <row r="250" spans="1:13" s="22" customFormat="1" ht="14.25">
      <c r="A250" s="23"/>
      <c r="J250" s="23"/>
      <c r="K250" s="23"/>
      <c r="M250" s="87"/>
    </row>
    <row r="251" spans="1:13" s="22" customFormat="1" ht="14.25">
      <c r="A251" s="23"/>
      <c r="J251" s="23"/>
      <c r="K251" s="23"/>
      <c r="M251" s="87"/>
    </row>
    <row r="252" spans="1:13" s="22" customFormat="1" ht="14.25">
      <c r="A252" s="23"/>
      <c r="J252" s="23"/>
      <c r="K252" s="23"/>
      <c r="M252" s="87"/>
    </row>
    <row r="253" spans="1:13" s="22" customFormat="1" ht="14.25">
      <c r="A253" s="23"/>
      <c r="J253" s="23"/>
      <c r="K253" s="23"/>
      <c r="M253" s="87"/>
    </row>
    <row r="254" spans="1:13" s="22" customFormat="1" ht="14.25">
      <c r="A254" s="23"/>
      <c r="J254" s="23"/>
      <c r="K254" s="23"/>
      <c r="M254" s="87"/>
    </row>
    <row r="255" spans="1:13" s="22" customFormat="1" ht="14.25">
      <c r="A255" s="23"/>
      <c r="J255" s="23"/>
      <c r="K255" s="23"/>
      <c r="M255" s="87"/>
    </row>
    <row r="256" spans="1:13" s="22" customFormat="1" ht="14.25">
      <c r="A256" s="23"/>
      <c r="J256" s="23"/>
      <c r="K256" s="23"/>
      <c r="M256" s="87"/>
    </row>
    <row r="257" spans="1:13" s="22" customFormat="1" ht="14.25">
      <c r="A257" s="23"/>
      <c r="J257" s="23"/>
      <c r="K257" s="23"/>
      <c r="M257" s="87"/>
    </row>
    <row r="258" spans="1:13" s="22" customFormat="1" ht="14.25">
      <c r="A258" s="23"/>
      <c r="J258" s="23"/>
      <c r="K258" s="23"/>
      <c r="M258" s="87"/>
    </row>
    <row r="259" spans="1:13" s="22" customFormat="1" ht="14.25">
      <c r="A259" s="23"/>
      <c r="J259" s="23"/>
      <c r="K259" s="23"/>
      <c r="M259" s="87"/>
    </row>
  </sheetData>
  <sheetProtection/>
  <autoFilter ref="B1:B259"/>
  <mergeCells count="22">
    <mergeCell ref="A191:C196"/>
    <mergeCell ref="M195:N195"/>
    <mergeCell ref="O11:O13"/>
    <mergeCell ref="P11:P13"/>
    <mergeCell ref="B11:I11"/>
    <mergeCell ref="J11:J13"/>
    <mergeCell ref="A186:C188"/>
    <mergeCell ref="M188:N188"/>
    <mergeCell ref="B12:B13"/>
    <mergeCell ref="A11:A13"/>
    <mergeCell ref="D2:M2"/>
    <mergeCell ref="H4:J4"/>
    <mergeCell ref="K11:K13"/>
    <mergeCell ref="C12:G12"/>
    <mergeCell ref="H12:I12"/>
    <mergeCell ref="A6:C6"/>
    <mergeCell ref="A185:B185"/>
    <mergeCell ref="F185:H185"/>
    <mergeCell ref="Q11:Q13"/>
    <mergeCell ref="L11:L13"/>
    <mergeCell ref="M11:M13"/>
    <mergeCell ref="N11:N13"/>
  </mergeCells>
  <printOptions/>
  <pageMargins left="0.6299212598425197" right="0.6692913385826772" top="1.1811023622047245" bottom="0.3937007874015748" header="0.31496062992125984" footer="0.31496062992125984"/>
  <pageSetup fitToHeight="0" fitToWidth="1" horizontalDpi="600" verticalDpi="600" orientation="landscape" paperSize="9" scale="4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Татьяна Пелих</cp:lastModifiedBy>
  <cp:lastPrinted>2017-11-08T06:55:49Z</cp:lastPrinted>
  <dcterms:created xsi:type="dcterms:W3CDTF">2016-10-20T11:21:30Z</dcterms:created>
  <dcterms:modified xsi:type="dcterms:W3CDTF">2017-11-24T11:30:18Z</dcterms:modified>
  <cp:category/>
  <cp:version/>
  <cp:contentType/>
  <cp:contentStatus/>
</cp:coreProperties>
</file>