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июль 2013" sheetId="1" r:id="rId1"/>
  </sheets>
  <definedNames>
    <definedName name="Z_0685EC7E_7A25_4CAF_AA55_3907CF6953A6_.wvu.Cols" localSheetId="0" hidden="1">'Доходы июль 2013'!#REF!</definedName>
    <definedName name="Z_0685EC7E_7A25_4CAF_AA55_3907CF6953A6_.wvu.PrintArea" localSheetId="0" hidden="1">'Доходы июль 2013'!$A$1:$F$45</definedName>
    <definedName name="Z_0685EC7E_7A25_4CAF_AA55_3907CF6953A6_.wvu.PrintTitles" localSheetId="0" hidden="1">'Доходы июль 2013'!$3:$3</definedName>
    <definedName name="Z_0685EC7E_7A25_4CAF_AA55_3907CF6953A6_.wvu.Rows" localSheetId="0" hidden="1">'Доходы июль 2013'!#REF!,'Доходы июль 2013'!$8:$8,'Доходы июль 2013'!$22:$23,'Доходы июль 2013'!$27:$28,'Доходы июль 2013'!$31:$31,'Доходы июль 2013'!$36:$36,'Доходы июль 2013'!#REF!,'Доходы июль 2013'!$41:$41</definedName>
    <definedName name="_xlnm.Print_Titles" localSheetId="0">'Доходы июль 2013'!$3:$3</definedName>
    <definedName name="_xlnm.Print_Area" localSheetId="0">'Доходы июль 2013'!$A$1:$F$45</definedName>
  </definedNames>
  <calcPr fullCalcOnLoad="1"/>
</workbook>
</file>

<file path=xl/sharedStrings.xml><?xml version="1.0" encoding="utf-8"?>
<sst xmlns="http://schemas.openxmlformats.org/spreadsheetml/2006/main" count="58" uniqueCount="51">
  <si>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</si>
  <si>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</si>
  <si>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</si>
  <si>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</si>
  <si>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</si>
  <si>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</si>
  <si>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</si>
  <si>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</si>
  <si>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</si>
  <si>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</si>
  <si>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</si>
  <si>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</si>
  <si>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</si>
  <si>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</si>
  <si>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</si>
  <si>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</si>
  <si>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</si>
  <si>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</si>
  <si>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</si>
  <si>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</si>
  <si>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</si>
  <si>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</si>
  <si>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</si>
  <si>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</si>
  <si>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</si>
  <si>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</si>
  <si>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</si>
  <si>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</si>
  <si>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</si>
  <si>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</si>
  <si>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</si>
  <si>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</si>
  <si>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</si>
  <si>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</si>
  <si>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</si>
  <si>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</si>
  <si>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</si>
  <si>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</si>
  <si>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</si>
  <si>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</si>
  <si>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</si>
  <si>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</si>
  <si>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</si>
  <si>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</si>
  <si>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</si>
  <si>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</si>
  <si>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</si>
  <si>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 xml:space="preserve">Исполнение доходной части консолидированного бюджета края по Приморско-Ахтарскому району  за январь-июль  2013 года </t>
  </si>
  <si>
    <t>Факт январь-июль 2012 г.,       тыс. руб.</t>
  </si>
  <si>
    <t>Факт январь-июль 2013 г.,             тыс. руб.</t>
  </si>
  <si>
    <t>Темп роста январь-июль 2013 г. / январь-июль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</si>
</sst>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G45"/>
  <sheetViews>
    <sheetView tabSelected="1" zoomScale="75" zoomScaleNormal="75" workbookViewId="0" topLeftCell="A1">
      <selection activeCell="C2" sqref="C1:C16384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6.37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3" t="s">
        <v>47</v>
      </c>
      <c r="B1" s="33"/>
      <c r="C1" s="33"/>
      <c r="D1" s="33"/>
      <c r="E1" s="33"/>
      <c r="F1" s="33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86.25" customHeight="1">
      <c r="A3" s="11" t="s">
        <v>42</v>
      </c>
      <c r="B3" s="7" t="s">
        <v>29</v>
      </c>
      <c r="C3" s="6" t="s">
        <v>48</v>
      </c>
      <c r="D3" s="6" t="s">
        <v>49</v>
      </c>
      <c r="E3" s="26" t="s">
        <v>50</v>
      </c>
      <c r="F3" s="26" t="s">
        <v>43</v>
      </c>
      <c r="G3" s="8" t="s">
        <v>24</v>
      </c>
    </row>
    <row r="4" spans="1:7" s="4" customFormat="1" ht="15.75">
      <c r="A4" s="28" t="s">
        <v>0</v>
      </c>
      <c r="B4" s="29">
        <f>SUM(B5:B19)</f>
        <v>609793</v>
      </c>
      <c r="C4" s="29">
        <f>SUM(C5:C19)</f>
        <v>294997.54999999993</v>
      </c>
      <c r="D4" s="29">
        <f>SUM(D5:D19)</f>
        <v>366768.25</v>
      </c>
      <c r="E4" s="30">
        <f aca="true" t="shared" si="0" ref="E4:E35">D4/C4*100</f>
        <v>124.32925290396481</v>
      </c>
      <c r="F4" s="30">
        <f>D4/B4*100</f>
        <v>60.14635294271991</v>
      </c>
      <c r="G4" s="9"/>
    </row>
    <row r="5" spans="1:7" s="5" customFormat="1" ht="15.75">
      <c r="A5" s="12" t="s">
        <v>1</v>
      </c>
      <c r="B5" s="18">
        <v>7198</v>
      </c>
      <c r="C5" s="19">
        <v>5159.3</v>
      </c>
      <c r="D5" s="19">
        <v>5868.32</v>
      </c>
      <c r="E5" s="27">
        <f t="shared" si="0"/>
        <v>113.74256197546177</v>
      </c>
      <c r="F5" s="27">
        <f>D5/B5*100</f>
        <v>81.52709085857182</v>
      </c>
      <c r="G5" s="10"/>
    </row>
    <row r="6" spans="1:7" s="5" customFormat="1" ht="15.75">
      <c r="A6" s="12" t="s">
        <v>2</v>
      </c>
      <c r="B6" s="18">
        <v>403225</v>
      </c>
      <c r="C6" s="19">
        <v>180554.91</v>
      </c>
      <c r="D6" s="19">
        <v>246067.42</v>
      </c>
      <c r="E6" s="27">
        <f t="shared" si="0"/>
        <v>136.28398142149663</v>
      </c>
      <c r="F6" s="27">
        <f>D6/B6*100</f>
        <v>61.02484220968443</v>
      </c>
      <c r="G6" s="10"/>
    </row>
    <row r="7" spans="1:7" s="5" customFormat="1" ht="15.75">
      <c r="A7" s="12" t="s">
        <v>4</v>
      </c>
      <c r="B7" s="18">
        <v>280</v>
      </c>
      <c r="C7" s="19">
        <v>102.36</v>
      </c>
      <c r="D7" s="19">
        <v>98.67</v>
      </c>
      <c r="E7" s="27">
        <f t="shared" si="0"/>
        <v>96.39507620164127</v>
      </c>
      <c r="F7" s="27">
        <f>D7/B7*100</f>
        <v>35.239285714285714</v>
      </c>
      <c r="G7" s="10"/>
    </row>
    <row r="8" spans="1:7" s="5" customFormat="1" ht="15.75">
      <c r="A8" s="12" t="s">
        <v>3</v>
      </c>
      <c r="B8" s="18"/>
      <c r="C8" s="19">
        <v>77</v>
      </c>
      <c r="D8" s="19">
        <v>98</v>
      </c>
      <c r="E8" s="27">
        <f t="shared" si="0"/>
        <v>127.27272727272727</v>
      </c>
      <c r="F8" s="27" t="s">
        <v>26</v>
      </c>
      <c r="G8" s="10"/>
    </row>
    <row r="9" spans="1:7" s="5" customFormat="1" ht="30">
      <c r="A9" s="12" t="s">
        <v>39</v>
      </c>
      <c r="B9" s="18">
        <v>30637</v>
      </c>
      <c r="C9" s="19">
        <v>17482.84</v>
      </c>
      <c r="D9" s="19">
        <v>27415.23</v>
      </c>
      <c r="E9" s="27">
        <f t="shared" si="0"/>
        <v>156.8122227281151</v>
      </c>
      <c r="F9" s="27">
        <f aca="true" t="shared" si="1" ref="F9:F22">D9/B9*100</f>
        <v>89.48405522733948</v>
      </c>
      <c r="G9" s="10"/>
    </row>
    <row r="10" spans="1:7" s="5" customFormat="1" ht="15.75">
      <c r="A10" s="12" t="s">
        <v>31</v>
      </c>
      <c r="B10" s="18">
        <v>26293</v>
      </c>
      <c r="C10" s="19">
        <v>16304.33</v>
      </c>
      <c r="D10" s="19">
        <v>14467.47</v>
      </c>
      <c r="E10" s="27">
        <f t="shared" si="0"/>
        <v>88.73391301574489</v>
      </c>
      <c r="F10" s="27">
        <f t="shared" si="1"/>
        <v>55.024036815882546</v>
      </c>
      <c r="G10" s="10"/>
    </row>
    <row r="11" spans="1:7" s="5" customFormat="1" ht="15.75">
      <c r="A11" s="12" t="s">
        <v>7</v>
      </c>
      <c r="B11" s="18">
        <v>10258</v>
      </c>
      <c r="C11" s="19">
        <v>11070.16</v>
      </c>
      <c r="D11" s="19">
        <v>8149.46</v>
      </c>
      <c r="E11" s="27">
        <f t="shared" si="0"/>
        <v>73.61646082802778</v>
      </c>
      <c r="F11" s="27">
        <f t="shared" si="1"/>
        <v>79.44492103723923</v>
      </c>
      <c r="G11" s="10"/>
    </row>
    <row r="12" spans="1:7" s="5" customFormat="1" ht="15.75">
      <c r="A12" s="12" t="s">
        <v>20</v>
      </c>
      <c r="B12" s="18">
        <v>4960</v>
      </c>
      <c r="C12" s="19">
        <v>1359.16</v>
      </c>
      <c r="D12" s="19">
        <v>1507.67</v>
      </c>
      <c r="E12" s="27">
        <f t="shared" si="0"/>
        <v>110.9266017245946</v>
      </c>
      <c r="F12" s="27">
        <f t="shared" si="1"/>
        <v>30.396572580645163</v>
      </c>
      <c r="G12" s="10"/>
    </row>
    <row r="13" spans="1:7" s="5" customFormat="1" ht="15.75">
      <c r="A13" s="12" t="s">
        <v>21</v>
      </c>
      <c r="B13" s="18">
        <v>32000</v>
      </c>
      <c r="C13" s="19">
        <v>17775.29</v>
      </c>
      <c r="D13" s="19">
        <v>23896.53</v>
      </c>
      <c r="E13" s="27">
        <f t="shared" si="0"/>
        <v>134.4367939988602</v>
      </c>
      <c r="F13" s="27">
        <f t="shared" si="1"/>
        <v>74.67665625</v>
      </c>
      <c r="G13" s="10"/>
    </row>
    <row r="14" spans="1:7" s="5" customFormat="1" ht="15.75">
      <c r="A14" s="13" t="s">
        <v>8</v>
      </c>
      <c r="B14" s="19">
        <v>26813</v>
      </c>
      <c r="C14" s="19">
        <v>10472.75</v>
      </c>
      <c r="D14" s="19">
        <v>7323.5</v>
      </c>
      <c r="E14" s="27">
        <f t="shared" si="0"/>
        <v>69.92910171635913</v>
      </c>
      <c r="F14" s="27">
        <f t="shared" si="1"/>
        <v>27.313243575877372</v>
      </c>
      <c r="G14" s="10"/>
    </row>
    <row r="15" spans="1:7" s="5" customFormat="1" ht="15.75">
      <c r="A15" s="12" t="s">
        <v>6</v>
      </c>
      <c r="B15" s="18">
        <v>62460</v>
      </c>
      <c r="C15" s="19">
        <v>31520.6</v>
      </c>
      <c r="D15" s="19">
        <v>29130.04</v>
      </c>
      <c r="E15" s="27">
        <f t="shared" si="0"/>
        <v>92.41588040836787</v>
      </c>
      <c r="F15" s="27">
        <f t="shared" si="1"/>
        <v>46.63791226384886</v>
      </c>
      <c r="G15" s="10"/>
    </row>
    <row r="16" spans="1:7" s="5" customFormat="1" ht="17.25" customHeight="1">
      <c r="A16" s="12" t="s">
        <v>5</v>
      </c>
      <c r="B16" s="18">
        <v>186</v>
      </c>
      <c r="C16" s="19">
        <v>88.01</v>
      </c>
      <c r="D16" s="19">
        <v>95.2</v>
      </c>
      <c r="E16" s="27">
        <f t="shared" si="0"/>
        <v>108.16952619020566</v>
      </c>
      <c r="F16" s="27">
        <f t="shared" si="1"/>
        <v>51.182795698924735</v>
      </c>
      <c r="G16" s="10"/>
    </row>
    <row r="17" spans="1:7" s="5" customFormat="1" ht="45">
      <c r="A17" s="12" t="s">
        <v>32</v>
      </c>
      <c r="B17" s="18">
        <v>330</v>
      </c>
      <c r="C17" s="20">
        <v>145.05</v>
      </c>
      <c r="D17" s="20">
        <v>155.42</v>
      </c>
      <c r="E17" s="27">
        <f t="shared" si="0"/>
        <v>107.14925887624955</v>
      </c>
      <c r="F17" s="27">
        <f t="shared" si="1"/>
        <v>47.096969696969694</v>
      </c>
      <c r="G17" s="10"/>
    </row>
    <row r="18" spans="1:7" s="5" customFormat="1" ht="15.75">
      <c r="A18" s="13" t="s">
        <v>36</v>
      </c>
      <c r="B18" s="19">
        <v>5153</v>
      </c>
      <c r="C18" s="19">
        <v>2875.37</v>
      </c>
      <c r="D18" s="19">
        <v>2825.58</v>
      </c>
      <c r="E18" s="27">
        <f t="shared" si="0"/>
        <v>98.2683967628514</v>
      </c>
      <c r="F18" s="27">
        <f t="shared" si="1"/>
        <v>54.83368911313797</v>
      </c>
      <c r="G18" s="10"/>
    </row>
    <row r="19" spans="1:7" s="5" customFormat="1" ht="16.5" customHeight="1">
      <c r="A19" s="12" t="s">
        <v>37</v>
      </c>
      <c r="B19" s="19"/>
      <c r="C19" s="19">
        <v>10.42</v>
      </c>
      <c r="D19" s="19">
        <v>-330.26</v>
      </c>
      <c r="E19" s="27">
        <f t="shared" si="0"/>
        <v>-3169.481765834933</v>
      </c>
      <c r="F19" s="27" t="s">
        <v>26</v>
      </c>
      <c r="G19" s="10"/>
    </row>
    <row r="20" spans="1:7" s="4" customFormat="1" ht="18.75" customHeight="1">
      <c r="A20" s="31" t="s">
        <v>9</v>
      </c>
      <c r="B20" s="29">
        <f>SUM(B22:B39)</f>
        <v>53678.38</v>
      </c>
      <c r="C20" s="29">
        <f>SUM(C22:C39)</f>
        <v>37089.97000000001</v>
      </c>
      <c r="D20" s="29">
        <f>SUM(D22:D39)</f>
        <v>30943.19</v>
      </c>
      <c r="E20" s="30">
        <f t="shared" si="0"/>
        <v>83.42737942360155</v>
      </c>
      <c r="F20" s="30">
        <f t="shared" si="1"/>
        <v>57.64553624755442</v>
      </c>
      <c r="G20" s="9"/>
    </row>
    <row r="21" spans="1:7" s="4" customFormat="1" ht="18.75" customHeight="1" hidden="1">
      <c r="A21" s="14" t="s">
        <v>25</v>
      </c>
      <c r="B21" s="21">
        <f>B20</f>
        <v>53678.38</v>
      </c>
      <c r="C21" s="21">
        <f>C20-C39</f>
        <v>38859.97000000001</v>
      </c>
      <c r="D21" s="21">
        <f>D20-D39</f>
        <v>30897.67</v>
      </c>
      <c r="E21" s="22">
        <f t="shared" si="0"/>
        <v>79.51027754267436</v>
      </c>
      <c r="F21" s="22">
        <f t="shared" si="1"/>
        <v>57.560734880598105</v>
      </c>
      <c r="G21" s="9"/>
    </row>
    <row r="22" spans="1:7" s="4" customFormat="1" ht="15.75">
      <c r="A22" s="12" t="s">
        <v>40</v>
      </c>
      <c r="B22" s="19">
        <v>12</v>
      </c>
      <c r="C22" s="19"/>
      <c r="D22" s="19"/>
      <c r="E22" s="27" t="s">
        <v>26</v>
      </c>
      <c r="F22" s="27">
        <f t="shared" si="1"/>
        <v>0</v>
      </c>
      <c r="G22" s="10"/>
    </row>
    <row r="23" spans="1:7" s="4" customFormat="1" ht="30">
      <c r="A23" s="12" t="s">
        <v>27</v>
      </c>
      <c r="B23" s="19">
        <v>972.9</v>
      </c>
      <c r="C23" s="19">
        <v>1177.49</v>
      </c>
      <c r="D23" s="19">
        <v>1649.39</v>
      </c>
      <c r="E23" s="27">
        <f t="shared" si="0"/>
        <v>140.07677347578326</v>
      </c>
      <c r="F23" s="27">
        <f aca="true" t="shared" si="2" ref="F23:F29">D23/B23*100</f>
        <v>169.5333538904307</v>
      </c>
      <c r="G23" s="9"/>
    </row>
    <row r="24" spans="1:7" s="5" customFormat="1" ht="15.75">
      <c r="A24" s="13" t="s">
        <v>34</v>
      </c>
      <c r="B24" s="19">
        <v>27085.19</v>
      </c>
      <c r="C24" s="19">
        <v>12220</v>
      </c>
      <c r="D24" s="19">
        <v>12680.51</v>
      </c>
      <c r="E24" s="27">
        <f t="shared" si="0"/>
        <v>103.76849427168577</v>
      </c>
      <c r="F24" s="27">
        <f t="shared" si="2"/>
        <v>46.81713512070619</v>
      </c>
      <c r="G24" s="10"/>
    </row>
    <row r="25" spans="1:7" s="5" customFormat="1" ht="15.75">
      <c r="A25" s="12" t="s">
        <v>10</v>
      </c>
      <c r="B25" s="18">
        <v>6431</v>
      </c>
      <c r="C25" s="19">
        <v>4935.23</v>
      </c>
      <c r="D25" s="19">
        <v>3305.39</v>
      </c>
      <c r="E25" s="27">
        <f t="shared" si="0"/>
        <v>66.97539932282791</v>
      </c>
      <c r="F25" s="27">
        <f t="shared" si="2"/>
        <v>51.39776084590266</v>
      </c>
      <c r="G25" s="10"/>
    </row>
    <row r="26" spans="1:7" s="5" customFormat="1" ht="30">
      <c r="A26" s="15" t="s">
        <v>35</v>
      </c>
      <c r="B26" s="20">
        <v>3029.29</v>
      </c>
      <c r="C26" s="19">
        <v>1968.52</v>
      </c>
      <c r="D26" s="19">
        <v>2092.82</v>
      </c>
      <c r="E26" s="27">
        <f t="shared" si="0"/>
        <v>106.31438847459005</v>
      </c>
      <c r="F26" s="27">
        <f t="shared" si="2"/>
        <v>69.08615550178425</v>
      </c>
      <c r="G26" s="10"/>
    </row>
    <row r="27" spans="1:7" s="5" customFormat="1" ht="30" hidden="1">
      <c r="A27" s="15" t="s">
        <v>18</v>
      </c>
      <c r="B27" s="20"/>
      <c r="C27" s="23"/>
      <c r="D27" s="23"/>
      <c r="E27" s="27" t="e">
        <f t="shared" si="0"/>
        <v>#DIV/0!</v>
      </c>
      <c r="F27" s="27" t="e">
        <f t="shared" si="2"/>
        <v>#DIV/0!</v>
      </c>
      <c r="G27" s="10"/>
    </row>
    <row r="28" spans="1:7" s="5" customFormat="1" ht="30" hidden="1">
      <c r="A28" s="15" t="s">
        <v>11</v>
      </c>
      <c r="B28" s="20"/>
      <c r="C28" s="23"/>
      <c r="D28" s="23"/>
      <c r="E28" s="27" t="e">
        <f t="shared" si="0"/>
        <v>#DIV/0!</v>
      </c>
      <c r="F28" s="27" t="e">
        <f t="shared" si="2"/>
        <v>#DIV/0!</v>
      </c>
      <c r="G28" s="10"/>
    </row>
    <row r="29" spans="1:7" s="5" customFormat="1" ht="30">
      <c r="A29" s="15" t="s">
        <v>12</v>
      </c>
      <c r="B29" s="20">
        <v>4767</v>
      </c>
      <c r="C29" s="23">
        <v>2916.45</v>
      </c>
      <c r="D29" s="23">
        <v>2892.15</v>
      </c>
      <c r="E29" s="27">
        <f t="shared" si="0"/>
        <v>99.16679524764697</v>
      </c>
      <c r="F29" s="27">
        <f t="shared" si="2"/>
        <v>60.670232850849594</v>
      </c>
      <c r="G29" s="10"/>
    </row>
    <row r="30" spans="1:7" s="5" customFormat="1" ht="15.75">
      <c r="A30" s="15" t="s">
        <v>33</v>
      </c>
      <c r="B30" s="20"/>
      <c r="C30" s="23">
        <v>3.41</v>
      </c>
      <c r="D30" s="23">
        <v>3.35</v>
      </c>
      <c r="E30" s="27">
        <f>D30/C30*100</f>
        <v>98.24046920821115</v>
      </c>
      <c r="F30" s="27" t="s">
        <v>26</v>
      </c>
      <c r="G30" s="10"/>
    </row>
    <row r="31" spans="1:7" s="5" customFormat="1" ht="15.75" hidden="1">
      <c r="A31" s="12" t="s">
        <v>19</v>
      </c>
      <c r="B31" s="18"/>
      <c r="C31" s="23"/>
      <c r="D31" s="23"/>
      <c r="E31" s="27" t="e">
        <f t="shared" si="0"/>
        <v>#DIV/0!</v>
      </c>
      <c r="F31" s="27" t="e">
        <f>D31/B31*100</f>
        <v>#DIV/0!</v>
      </c>
      <c r="G31" s="10"/>
    </row>
    <row r="32" spans="1:7" s="5" customFormat="1" ht="30">
      <c r="A32" s="12" t="s">
        <v>46</v>
      </c>
      <c r="B32" s="19">
        <v>102</v>
      </c>
      <c r="C32" s="23">
        <v>3031.22</v>
      </c>
      <c r="D32" s="23">
        <v>612.74</v>
      </c>
      <c r="E32" s="27">
        <f t="shared" si="0"/>
        <v>20.214303151866247</v>
      </c>
      <c r="F32" s="27">
        <f>D32/B32*100</f>
        <v>600.7254901960785</v>
      </c>
      <c r="G32" s="10"/>
    </row>
    <row r="33" spans="1:7" s="5" customFormat="1" ht="15.75">
      <c r="A33" s="16" t="s">
        <v>41</v>
      </c>
      <c r="B33" s="19">
        <v>10</v>
      </c>
      <c r="C33" s="23">
        <v>71.99</v>
      </c>
      <c r="D33" s="23">
        <v>65.01</v>
      </c>
      <c r="E33" s="27">
        <f t="shared" si="0"/>
        <v>90.30420891790529</v>
      </c>
      <c r="F33" s="27">
        <f>D33/B33*100</f>
        <v>650.1</v>
      </c>
      <c r="G33" s="10"/>
    </row>
    <row r="34" spans="1:7" s="5" customFormat="1" ht="15.75">
      <c r="A34" s="16" t="s">
        <v>23</v>
      </c>
      <c r="B34" s="19">
        <v>810</v>
      </c>
      <c r="C34" s="23">
        <v>6717.08</v>
      </c>
      <c r="D34" s="23">
        <v>2537.82</v>
      </c>
      <c r="E34" s="27">
        <f t="shared" si="0"/>
        <v>37.78159557426739</v>
      </c>
      <c r="F34" s="27">
        <f>D34/B34*100</f>
        <v>313.31111111111113</v>
      </c>
      <c r="G34" s="10"/>
    </row>
    <row r="35" spans="1:7" s="5" customFormat="1" ht="15.75">
      <c r="A35" s="15" t="s">
        <v>38</v>
      </c>
      <c r="B35" s="20">
        <v>2023</v>
      </c>
      <c r="C35" s="23">
        <v>1911.62</v>
      </c>
      <c r="D35" s="23">
        <v>1070.42</v>
      </c>
      <c r="E35" s="27">
        <f t="shared" si="0"/>
        <v>55.99543842395456</v>
      </c>
      <c r="F35" s="27">
        <f>D35/B35*100</f>
        <v>52.91250617894217</v>
      </c>
      <c r="G35" s="10"/>
    </row>
    <row r="36" spans="1:7" s="5" customFormat="1" ht="15.75">
      <c r="A36" s="15" t="s">
        <v>13</v>
      </c>
      <c r="B36" s="20"/>
      <c r="C36" s="20">
        <v>1.64</v>
      </c>
      <c r="D36" s="20"/>
      <c r="E36" s="27">
        <f>D36/C36*100</f>
        <v>0</v>
      </c>
      <c r="F36" s="27" t="s">
        <v>26</v>
      </c>
      <c r="G36" s="10"/>
    </row>
    <row r="37" spans="1:7" s="5" customFormat="1" ht="16.5" customHeight="1">
      <c r="A37" s="15" t="s">
        <v>30</v>
      </c>
      <c r="B37" s="20">
        <v>8436</v>
      </c>
      <c r="C37" s="20">
        <v>3905.32</v>
      </c>
      <c r="D37" s="20">
        <v>3983.55</v>
      </c>
      <c r="E37" s="27">
        <f aca="true" t="shared" si="3" ref="E37:E42">D37/C37*100</f>
        <v>102.00316491350262</v>
      </c>
      <c r="F37" s="27">
        <f>D37/B37*100</f>
        <v>47.22083926031295</v>
      </c>
      <c r="G37" s="10"/>
    </row>
    <row r="38" spans="1:7" s="5" customFormat="1" ht="15.75">
      <c r="A38" s="12" t="s">
        <v>14</v>
      </c>
      <c r="B38" s="18"/>
      <c r="C38" s="20"/>
      <c r="D38" s="20">
        <v>4.52</v>
      </c>
      <c r="E38" s="27" t="s">
        <v>26</v>
      </c>
      <c r="F38" s="27" t="s">
        <v>26</v>
      </c>
      <c r="G38" s="10"/>
    </row>
    <row r="39" spans="1:7" s="5" customFormat="1" ht="15.75">
      <c r="A39" s="17" t="s">
        <v>28</v>
      </c>
      <c r="B39" s="24"/>
      <c r="C39" s="20">
        <v>-1770</v>
      </c>
      <c r="D39" s="20">
        <v>45.52</v>
      </c>
      <c r="E39" s="27">
        <f t="shared" si="3"/>
        <v>-2.5717514124293785</v>
      </c>
      <c r="F39" s="27" t="s">
        <v>26</v>
      </c>
      <c r="G39" s="10"/>
    </row>
    <row r="40" spans="1:7" s="4" customFormat="1" ht="22.5" customHeight="1">
      <c r="A40" s="28" t="s">
        <v>15</v>
      </c>
      <c r="B40" s="29">
        <f>B4+B20</f>
        <v>663471.38</v>
      </c>
      <c r="C40" s="29">
        <f>C4+C20</f>
        <v>332087.51999999996</v>
      </c>
      <c r="D40" s="29">
        <f>D4+D20</f>
        <v>397711.44</v>
      </c>
      <c r="E40" s="30">
        <f t="shared" si="3"/>
        <v>119.76103167020551</v>
      </c>
      <c r="F40" s="30">
        <f aca="true" t="shared" si="4" ref="F40:F45">D40/B40*100</f>
        <v>59.944023508595045</v>
      </c>
      <c r="G40" s="9"/>
    </row>
    <row r="41" spans="1:7" s="5" customFormat="1" ht="15.75" hidden="1">
      <c r="A41" s="15" t="s">
        <v>22</v>
      </c>
      <c r="B41" s="20">
        <v>0</v>
      </c>
      <c r="C41" s="19">
        <v>0</v>
      </c>
      <c r="D41" s="25">
        <v>0</v>
      </c>
      <c r="E41" s="27" t="e">
        <f t="shared" si="3"/>
        <v>#DIV/0!</v>
      </c>
      <c r="F41" s="27" t="e">
        <f t="shared" si="4"/>
        <v>#DIV/0!</v>
      </c>
      <c r="G41" s="10"/>
    </row>
    <row r="42" spans="1:7" s="5" customFormat="1" ht="15.75">
      <c r="A42" s="15" t="s">
        <v>17</v>
      </c>
      <c r="B42" s="20">
        <v>325</v>
      </c>
      <c r="C42" s="19">
        <v>240.78</v>
      </c>
      <c r="D42" s="19">
        <v>129</v>
      </c>
      <c r="E42" s="27">
        <f t="shared" si="3"/>
        <v>53.57587839521555</v>
      </c>
      <c r="F42" s="27">
        <f t="shared" si="4"/>
        <v>39.69230769230769</v>
      </c>
      <c r="G42" s="10"/>
    </row>
    <row r="43" spans="1:7" s="5" customFormat="1" ht="15.75">
      <c r="A43" s="28" t="s">
        <v>16</v>
      </c>
      <c r="B43" s="29">
        <f>B40+B41+B42</f>
        <v>663796.38</v>
      </c>
      <c r="C43" s="29">
        <f>C40+C41+C42</f>
        <v>332328.3</v>
      </c>
      <c r="D43" s="29">
        <f>D40+D41+D42</f>
        <v>397840.44</v>
      </c>
      <c r="E43" s="30">
        <f>D43/C43*100</f>
        <v>119.71307890420407</v>
      </c>
      <c r="F43" s="30">
        <f t="shared" si="4"/>
        <v>59.93410810706741</v>
      </c>
      <c r="G43" s="10"/>
    </row>
    <row r="44" spans="1:7" s="5" customFormat="1" ht="15.75">
      <c r="A44" s="12" t="s">
        <v>45</v>
      </c>
      <c r="B44" s="19">
        <v>583567</v>
      </c>
      <c r="C44" s="19">
        <v>337857.02</v>
      </c>
      <c r="D44" s="19">
        <v>250215.24</v>
      </c>
      <c r="E44" s="27">
        <f>D44/C44*100</f>
        <v>74.0595060004969</v>
      </c>
      <c r="F44" s="27">
        <f t="shared" si="4"/>
        <v>42.87686589543274</v>
      </c>
      <c r="G44" s="10"/>
    </row>
    <row r="45" spans="1:7" s="4" customFormat="1" ht="22.5" customHeight="1">
      <c r="A45" s="32" t="s">
        <v>44</v>
      </c>
      <c r="B45" s="29">
        <f>B43+B44</f>
        <v>1247363.38</v>
      </c>
      <c r="C45" s="29">
        <f>C43+C44</f>
        <v>670185.3200000001</v>
      </c>
      <c r="D45" s="29">
        <f>D43+D44</f>
        <v>648055.6799999999</v>
      </c>
      <c r="E45" s="27">
        <f>D45/C45*100</f>
        <v>96.69798198504257</v>
      </c>
      <c r="F45" s="27">
        <f t="shared" si="4"/>
        <v>51.9540408505499</v>
      </c>
      <c r="G45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2013-07-10T09:39:30Z</cp:lastPrinted>
  <dcterms:created xsi:type="dcterms:W3CDTF">2005-02-16T06:07:42Z</dcterms:created>
  <dcterms:modified xsi:type="dcterms:W3CDTF">2013-08-13T13:15:59Z</dcterms:modified>
  <cp:category/>
  <cp:version/>
  <cp:contentType/>
  <cp:contentStatus/>
</cp:coreProperties>
</file>